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\Documents\Наталья 2\годовой 2021\годовой 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Доходы!$I$12</definedName>
    <definedName name="FIO" localSheetId="0">Доходы!$E$24</definedName>
    <definedName name="FIO" localSheetId="1">Расходы!$E$21</definedName>
    <definedName name="FORM_CODE" localSheetId="0">Доходы!$I$5</definedName>
    <definedName name="LAST_CELL" localSheetId="0">Доходы!$G$61</definedName>
    <definedName name="LAST_CELL" localSheetId="1">Расходы!$G$136</definedName>
    <definedName name="PARAMS" localSheetId="0">Доходы!$I$11</definedName>
    <definedName name="PERIOD" localSheetId="0">Доходы!$I$6</definedName>
    <definedName name="RANGE_NAMES" localSheetId="0">Доходы!$I$10</definedName>
    <definedName name="RBEGIN_1" localSheetId="0">Доходы!$A$20</definedName>
    <definedName name="RBEGIN_1" localSheetId="1">Расходы!$A$13</definedName>
    <definedName name="REG_DATE" localSheetId="0">Доходы!$I$4</definedName>
    <definedName name="REND_1" localSheetId="0">Доходы!$A$65</definedName>
    <definedName name="REND_1" localSheetId="1">Расходы!$A$137</definedName>
    <definedName name="SIGN" localSheetId="0">Доходы!$A$23:$F$25</definedName>
    <definedName name="SIGN" localSheetId="1">Расходы!$A$20:$E$22</definedName>
    <definedName name="SRC_CODE" localSheetId="0">Доходы!$I$8</definedName>
    <definedName name="SRC_KIND" localSheetId="0">Доходы!$I$7</definedName>
    <definedName name="VB_CODE" localSheetId="0">Доходы!$I$9</definedName>
  </definedNames>
  <calcPr calcId="152511"/>
</workbook>
</file>

<file path=xl/calcChain.xml><?xml version="1.0" encoding="utf-8"?>
<calcChain xmlns="http://schemas.openxmlformats.org/spreadsheetml/2006/main">
  <c r="F12" i="5" l="1"/>
  <c r="F16" i="5"/>
  <c r="F17" i="5"/>
  <c r="E12" i="5"/>
  <c r="E16" i="5"/>
  <c r="E17" i="5"/>
  <c r="E24" i="5"/>
  <c r="F24" i="5"/>
  <c r="F20" i="5"/>
  <c r="E20" i="5"/>
  <c r="F47" i="1" l="1"/>
  <c r="F22" i="1"/>
  <c r="F48" i="1"/>
  <c r="F20" i="1"/>
  <c r="F26" i="1"/>
  <c r="F40" i="1"/>
  <c r="F39" i="1" s="1"/>
  <c r="F41" i="1"/>
  <c r="F29" i="1"/>
  <c r="F30" i="1"/>
  <c r="F32" i="1"/>
</calcChain>
</file>

<file path=xl/sharedStrings.xml><?xml version="1.0" encoding="utf-8"?>
<sst xmlns="http://schemas.openxmlformats.org/spreadsheetml/2006/main" count="637" uniqueCount="330">
  <si>
    <t>КОДЫ</t>
  </si>
  <si>
    <t>на 01.01.2022 г.</t>
  </si>
  <si>
    <t>01.01.2022</t>
  </si>
  <si>
    <t>Наименование бюджета</t>
  </si>
  <si>
    <t>383</t>
  </si>
  <si>
    <t xml:space="preserve">                                 1. Доходы бюджета</t>
  </si>
  <si>
    <t>Бюджет муниципального образования "Бекетовское сельское поселение" Вешкаймского района</t>
  </si>
  <si>
    <t>Периодичность: квартальная, годовая</t>
  </si>
  <si>
    <t>Единица измерения: руб.</t>
  </si>
  <si>
    <t>73607000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</si>
  <si>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</si>
  <si>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</si>
  <si>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</si>
  <si>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</si>
  <si>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</si>
  <si>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</si>
  <si>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</si>
  <si>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4</t>
  </si>
  <si>
    <t>5</t>
  </si>
  <si>
    <t>6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</si>
  <si>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</si>
  <si>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</si>
  <si>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</si>
  <si>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</si>
  <si>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</si>
  <si>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</si>
  <si>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</si>
  <si>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</si>
  <si>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</si>
  <si>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</si>
  <si>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</si>
  <si>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</si>
  <si>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</si>
  <si>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</si>
  <si>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</si>
  <si>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</si>
  <si>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</si>
  <si>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</si>
  <si>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</si>
  <si>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</si>
  <si>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</si>
  <si>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</si>
  <si>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</si>
  <si>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</si>
  <si>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</si>
  <si>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</si>
  <si>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</si>
  <si>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</si>
  <si>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</si>
  <si>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</si>
  <si>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</si>
  <si>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</si>
  <si>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</si>
  <si>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</si>
  <si>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</si>
  <si>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</si>
  <si>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</si>
  <si>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</si>
  <si>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</si>
  <si>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</si>
  <si>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</si>
  <si>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</si>
  <si>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</si>
  <si>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ПРОЧИЕ НЕНАЛОГОВЫЕ ДОХОДЫ</t>
  </si>
  <si>
    <t>000 11700000000000000</t>
  </si>
  <si>
    <t>Инициативные платежи поступившие в бюджет cельских поселений</t>
  </si>
  <si>
    <t>000 11715000000000150</t>
  </si>
  <si>
    <t>000 11715000100000150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</si>
  <si>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</si>
  <si>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</si>
  <si>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</si>
  <si>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</si>
  <si>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</si>
  <si>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</si>
  <si>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</si>
  <si>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</si>
  <si>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</si>
  <si>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</si>
  <si>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</si>
  <si>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</si>
  <si>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</si>
  <si>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</si>
  <si>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</si>
  <si>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</si>
  <si>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</si>
  <si>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</si>
  <si>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</si>
  <si>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</si>
  <si>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</si>
  <si>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</si>
  <si>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</si>
  <si>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</si>
  <si>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</si>
  <si>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</si>
  <si>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</si>
  <si>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</si>
  <si>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</si>
  <si>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</si>
  <si>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</si>
  <si>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</si>
  <si>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</si>
  <si>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</si>
  <si>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Код расхода по бюджетной классификации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</si>
  <si>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</si>
  <si>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</si>
  <si>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</si>
  <si>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</si>
  <si>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</si>
  <si>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</si>
  <si>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000 0100 0000000000 100</t>
  </si>
  <si>
    <t>Расходы на выплаты персоналу казенных учреждений</t>
  </si>
  <si>
    <t>000 0100 0000000000 110</t>
  </si>
  <si>
    <t>Фонд оплаты труда учреждений</t>
  </si>
  <si>
    <t>000 0100 0000000000 111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</si>
  <si>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</si>
  <si>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000 0100 0000000000 119</t>
  </si>
  <si>
    <t>Расходы на выплаты персоналу государственных (муниципальных) органов</t>
  </si>
  <si>
    <t>000 0100 0000000000 120</t>
  </si>
  <si>
    <t>Фонд оплаты труда государственных (муниципальных) органов</t>
  </si>
  <si>
    <t>000 0100 0000000000 121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</si>
  <si>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</si>
  <si>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000 0100 0000000000 129</t>
  </si>
  <si>
    <t>Закупка товаров, работ и услуг для обеспечения государственных (муниципальных) нужд</t>
  </si>
  <si>
    <t>000 0100 0000000000 200</t>
  </si>
  <si>
    <t>Иные закупки товаров, работ и услуг для обеспечения государственных (муниципальных) нужд</t>
  </si>
  <si>
    <t>000 0100 0000000000 240</t>
  </si>
  <si>
    <t>Прочая закупка товаров, работ и услуг</t>
  </si>
  <si>
    <t>000 0100 0000000000 244</t>
  </si>
  <si>
    <t>Закупка энергетических ресурсов</t>
  </si>
  <si>
    <t>000 0100 0000000000 247</t>
  </si>
  <si>
    <t>Социальное обеспечение и иные выплаты населению</t>
  </si>
  <si>
    <t>000 0100 0000000000 300</t>
  </si>
  <si>
    <t>Публичные нормативные выплаты гражданам несоциального характера</t>
  </si>
  <si>
    <t>000 0100 0000000000 330</t>
  </si>
  <si>
    <t>Межбюджетные трансферты</t>
  </si>
  <si>
    <t>000 0100 0000000000 500</t>
  </si>
  <si>
    <t>000 0100 0000000000 540</t>
  </si>
  <si>
    <t>Иные бюджетные ассигнования</t>
  </si>
  <si>
    <t>000 0100 0000000000 800</t>
  </si>
  <si>
    <t>Уплата налогов, сборов и иных платежей</t>
  </si>
  <si>
    <t>000 0100 0000000000 850</t>
  </si>
  <si>
    <t>Уплата прочих налогов, сборов</t>
  </si>
  <si>
    <t>000 0100 0000000000 852</t>
  </si>
  <si>
    <t>Уплата иных платежей</t>
  </si>
  <si>
    <t>000 0100 0000000000 853</t>
  </si>
  <si>
    <t>Резервные средства</t>
  </si>
  <si>
    <t>000 0100 0000000000 870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</si>
  <si>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</si>
  <si>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</si>
  <si>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000 0103 0000000000 500</t>
  </si>
  <si>
    <t>000 0103 0000000000 540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</si>
  <si>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</si>
  <si>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</si>
  <si>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</si>
  <si>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</si>
  <si>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</si>
  <si>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000 0104 0000000000 129</t>
  </si>
  <si>
    <t>000 0104 0000000000 500</t>
  </si>
  <si>
    <t>000 0104 0000000000 540</t>
  </si>
  <si>
    <t>000 0104 0000000000 800</t>
  </si>
  <si>
    <t>000 0104 0000000000 850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</si>
  <si>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</si>
  <si>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</si>
  <si>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</si>
  <si>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000 0106 0000000000 500</t>
  </si>
  <si>
    <t>000 0106 0000000000 540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</si>
  <si>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</si>
  <si>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</si>
  <si>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</si>
  <si>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</si>
  <si>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</si>
  <si>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</si>
  <si>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</si>
  <si>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</si>
  <si>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</si>
  <si>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</si>
  <si>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</si>
  <si>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</si>
  <si>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</si>
  <si>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</si>
  <si>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</si>
  <si>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000 0113 0000000000 330</t>
  </si>
  <si>
    <t>000 0113 0000000000 800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</si>
  <si>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</si>
  <si>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</si>
  <si>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</si>
  <si>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</si>
  <si>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</si>
  <si>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000 0200 0000000000 100</t>
  </si>
  <si>
    <t>000 0200 0000000000 120</t>
  </si>
  <si>
    <t>000 0200 0000000000 121</t>
  </si>
  <si>
    <t>000 0200 0000000000 129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</si>
  <si>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</si>
  <si>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</si>
  <si>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</si>
  <si>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</si>
  <si>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</si>
  <si>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</si>
  <si>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экономика</t>
  </si>
  <si>
    <t>000 0400 0000000000 000</t>
  </si>
  <si>
    <t>000 0400 0000000000 200</t>
  </si>
  <si>
    <t>000 0400 0000000000 240</t>
  </si>
  <si>
    <t>000 0400 0000000000 244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</si>
  <si>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</si>
  <si>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</si>
  <si>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</si>
  <si>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</si>
  <si>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</si>
  <si>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</si>
  <si>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</si>
  <si>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</si>
  <si>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</si>
  <si>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</si>
  <si>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</si>
  <si>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</si>
  <si>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000 0500 0000000000 200</t>
  </si>
  <si>
    <t>000 0500 0000000000 240</t>
  </si>
  <si>
    <t>000 0500 0000000000 244</t>
  </si>
  <si>
    <t>000 0500 0000000000 247</t>
  </si>
  <si>
    <t>Предоставление субсидий бюджетным, автономным учреждениям и иным некоммерческим организациям</t>
  </si>
  <si>
    <t>000 0500 0000000000 600</t>
  </si>
  <si>
    <t>Субсидии некоммерческим организациям (за исключением государственных (муниципальных) учреждений)</t>
  </si>
  <si>
    <t>000 0500 0000000000 630</t>
  </si>
  <si>
    <t>Субсидии (гранты в форме субсидий), не подлежащие казначейскому сопровождению</t>
  </si>
  <si>
    <t>000 0500 0000000000 633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</si>
  <si>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</si>
  <si>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</si>
  <si>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</si>
  <si>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</si>
  <si>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</si>
  <si>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</si>
  <si>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</si>
  <si>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</si>
  <si>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</si>
  <si>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</si>
  <si>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000 0503 0000000000 247</t>
  </si>
  <si>
    <t>000 0503 0000000000 600</t>
  </si>
  <si>
    <t>000 0503 0000000000 630</t>
  </si>
  <si>
    <t>000 0503 0000000000 633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</si>
  <si>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</si>
  <si>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</si>
  <si>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</si>
  <si>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</si>
  <si>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000 0505 0000000000 244</t>
  </si>
  <si>
    <t>Культура, кинематография</t>
  </si>
  <si>
    <t>000 0800 0000000000 000</t>
  </si>
  <si>
    <t>000 0800 0000000000 500</t>
  </si>
  <si>
    <t>000 0800 0000000000 540</t>
  </si>
  <si>
    <t>Культура</t>
  </si>
  <si>
    <t>000 0801 0000000000 000</t>
  </si>
  <si>
    <t>000 0801 0000000000 500</t>
  </si>
  <si>
    <t>000 0801 0000000000 540</t>
  </si>
  <si>
    <t>Социальная политика</t>
  </si>
  <si>
    <t>000 1000 0000000000 000</t>
  </si>
  <si>
    <t>000 1000 0000000000 200</t>
  </si>
  <si>
    <t>000 1000 0000000000 240</t>
  </si>
  <si>
    <t>000 1000 0000000000 244</t>
  </si>
  <si>
    <t>000 1000 0000000000 300</t>
  </si>
  <si>
    <t>Публичные нормативные социальные выплаты гражданам</t>
  </si>
  <si>
    <t>000 1000 0000000000 310</t>
  </si>
  <si>
    <t>Иные пенсии, социальные доплаты к пенсиям</t>
  </si>
  <si>
    <t>000 1000 0000000000 312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</si>
  <si>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</si>
  <si>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</si>
  <si>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</si>
  <si>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</si>
  <si>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</si>
  <si>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</si>
  <si>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</si>
  <si>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</si>
  <si>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</si>
  <si>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</si>
  <si>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Результат исполнения бюджета (дефицит "-" , профицит "+")</t>
  </si>
  <si>
    <t>450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</si>
  <si>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</si>
  <si>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</si>
  <si>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</si>
  <si>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</si>
  <si>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</si>
  <si>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</si>
  <si>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</si>
  <si>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</si>
  <si>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</si>
  <si>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000 01050201100000510</t>
  </si>
  <si>
    <t>720</t>
  </si>
  <si>
    <t>Уменьшение прочих остатков денежных средств бюджетов сельских поселений</t>
  </si>
  <si>
    <t>000 01050201100000610</t>
  </si>
  <si>
    <t>Доходы/PARAMS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</si>
  <si>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</si>
  <si>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Земельный налог с организаций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</si>
  <si>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</si>
  <si>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</si>
  <si>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</si>
  <si>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</si>
  <si>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</si>
  <si>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>000 21960010100000000</t>
  </si>
  <si>
    <t>000 21960000100000150</t>
  </si>
  <si>
    <t>бюджеты сельских поселений</t>
  </si>
  <si>
    <t>0503117</t>
  </si>
  <si>
    <t xml:space="preserve">ОТЧЕТ ОБ ИСПОЛНЕНИИ КОНСОЛИДИРОВАННОГО БЮДЖЕТА СУБЪЕКТА РОССИЙСКОЙ ФЕДЕРАЦИИ </t>
  </si>
  <si>
    <t>И БЮДЖЕТА ТЕРРИТОРИАЛЬНОГО  ГОСУДАРСТВЕННОГО ВНЕБЮДЖЕТНОГО ФОНДА</t>
  </si>
  <si>
    <t>Наименование финансового органа:</t>
  </si>
  <si>
    <t>МО"Бекетовское сельское поселение"</t>
  </si>
  <si>
    <t>634</t>
  </si>
  <si>
    <t>25505037</t>
  </si>
  <si>
    <t>3. Источники финансирования дефицита бюджетов</t>
  </si>
  <si>
    <t xml:space="preserve">Код источника финансирования по бюджетной классификации </t>
  </si>
  <si>
    <t>Утерждено</t>
  </si>
  <si>
    <t>Исполнено</t>
  </si>
  <si>
    <t>15</t>
  </si>
  <si>
    <t>28</t>
  </si>
  <si>
    <t>Источники финансирования дефицита бюджетов - всего</t>
  </si>
  <si>
    <t>***01000000000000000</t>
  </si>
  <si>
    <t>Изменение остатков средств на счетах по учету средств бюджета</t>
  </si>
  <si>
    <t>***01050000000000000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</si>
  <si>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</si>
  <si>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***01060000000000000</t>
  </si>
  <si>
    <t>Увеличение остатков средств, всего</t>
  </si>
  <si>
    <t>Увеличение остатков средств</t>
  </si>
  <si>
    <t>00001000000000000500</t>
  </si>
  <si>
    <t>Уменьшение остатков средств, всего</t>
  </si>
  <si>
    <t>Уменьшение остатков средств</t>
  </si>
  <si>
    <t>00001050000000000600</t>
  </si>
  <si>
    <t>00001060000000000600</t>
  </si>
  <si>
    <t xml:space="preserve"> Руководитель     __________________                          В.Н.Столетов</t>
  </si>
  <si>
    <t xml:space="preserve">                                            (подпись)                      (расшифровка подписи)</t>
  </si>
  <si>
    <t xml:space="preserve">Главный бухгалтер ________________  </t>
  </si>
  <si>
    <t xml:space="preserve">                                       (подпись)                (расшифровка подписи)</t>
  </si>
  <si>
    <t>________    ________________________  20  ___  г.</t>
  </si>
  <si>
    <t>Н.В. Зиновьева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</si>
</sst>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" x14ac:knownFonts="1">
    <font>
      <sz val="10"/>
      <name val="Arial"/>
    </font>
    <font>
      <b/>
      <sz val="11"/>
      <name val="Arial Cyr"/>
    </font>
    <font>
      <b/>
      <sz val="10"/>
      <name val="Arial Cyr"/>
    </font>
    <font>
      <sz val="10"/>
      <name val="Arial Cyr"/>
    </font>
    <font>
      <b/>
      <sz val="12"/>
      <name val="Arial Cyr"/>
    </font>
    <font>
      <sz val="12"/>
      <name val="Arial Cyr"/>
    </font>
    <font>
      <sz val="12"/>
      <name val="Arial Cyr"/>
      <charset val="204"/>
    </font>
    <font>
      <sz val="12"/>
      <name val="Arial Narrow"/>
      <family val="2"/>
      <charset val="204"/>
    </font>
    <font>
      <sz val="12"/>
      <name val="Arial"/>
      <family val="2"/>
      <charset val="204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2" fillId="0" borderId="29" xfId="0" applyNumberFormat="1" applyFont="1" applyBorder="1" applyAlignment="1" applyProtection="1">
      <alignment horizontal="center" vertical="center" wrapText="1"/>
    </xf>
    <xf numFmtId="49" fontId="3" fillId="0" borderId="29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5" fillId="0" borderId="2" xfId="0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Continuous"/>
    </xf>
    <xf numFmtId="164" fontId="5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/>
    <xf numFmtId="49" fontId="5" fillId="0" borderId="6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49" fontId="5" fillId="0" borderId="12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</xf>
    <xf numFmtId="49" fontId="5" fillId="0" borderId="28" xfId="0" applyNumberFormat="1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left" vertical="center" wrapText="1"/>
    </xf>
    <xf numFmtId="49" fontId="4" fillId="0" borderId="29" xfId="0" applyNumberFormat="1" applyFont="1" applyBorder="1" applyAlignment="1" applyProtection="1">
      <alignment horizontal="center" vertical="center" wrapText="1"/>
    </xf>
    <xf numFmtId="4" fontId="4" fillId="0" borderId="29" xfId="0" applyNumberFormat="1" applyFont="1" applyBorder="1" applyAlignment="1" applyProtection="1">
      <alignment horizontal="right" vertical="center"/>
    </xf>
    <xf numFmtId="49" fontId="5" fillId="0" borderId="29" xfId="0" applyNumberFormat="1" applyFont="1" applyBorder="1" applyAlignment="1" applyProtection="1">
      <alignment horizontal="left" vertical="center" wrapText="1"/>
    </xf>
    <xf numFmtId="49" fontId="5" fillId="0" borderId="29" xfId="0" applyNumberFormat="1" applyFont="1" applyBorder="1" applyAlignment="1" applyProtection="1">
      <alignment horizontal="center" vertical="center" wrapText="1"/>
    </xf>
    <xf numFmtId="4" fontId="5" fillId="0" borderId="29" xfId="0" applyNumberFormat="1" applyFont="1" applyBorder="1" applyAlignment="1" applyProtection="1">
      <alignment horizontal="right" vertical="center"/>
    </xf>
    <xf numFmtId="49" fontId="6" fillId="0" borderId="21" xfId="0" applyNumberFormat="1" applyFont="1" applyBorder="1" applyAlignment="1" applyProtection="1">
      <alignment horizontal="left" vertical="center" wrapText="1"/>
    </xf>
    <xf numFmtId="49" fontId="7" fillId="0" borderId="21" xfId="0" applyNumberFormat="1" applyFont="1" applyBorder="1" applyAlignment="1" applyProtection="1">
      <alignment horizontal="left" vertical="center" wrapText="1"/>
    </xf>
    <xf numFmtId="4" fontId="7" fillId="0" borderId="36" xfId="0" applyNumberFormat="1" applyFont="1" applyBorder="1" applyAlignment="1" applyProtection="1">
      <alignment horizontal="right" vertical="center" wrapText="1"/>
    </xf>
    <xf numFmtId="49" fontId="6" fillId="0" borderId="29" xfId="0" applyNumberFormat="1" applyFont="1" applyBorder="1" applyAlignment="1" applyProtection="1">
      <alignment horizontal="left" vertical="center" wrapText="1"/>
    </xf>
    <xf numFmtId="49" fontId="7" fillId="0" borderId="29" xfId="0" applyNumberFormat="1" applyFont="1" applyBorder="1" applyAlignment="1" applyProtection="1">
      <alignment horizontal="left" vertical="center" wrapText="1"/>
    </xf>
    <xf numFmtId="4" fontId="7" fillId="0" borderId="29" xfId="0" applyNumberFormat="1" applyFont="1" applyBorder="1" applyAlignment="1" applyProtection="1">
      <alignment horizontal="right" vertical="center" wrapText="1"/>
    </xf>
    <xf numFmtId="4" fontId="7" fillId="0" borderId="32" xfId="0" applyNumberFormat="1" applyFont="1" applyBorder="1" applyAlignment="1" applyProtection="1">
      <alignment horizontal="right" vertical="center" wrapText="1"/>
    </xf>
    <xf numFmtId="165" fontId="5" fillId="0" borderId="29" xfId="0" applyNumberFormat="1" applyFont="1" applyBorder="1" applyAlignment="1" applyProtection="1">
      <alignment horizontal="left" vertical="center" wrapText="1"/>
    </xf>
    <xf numFmtId="49" fontId="7" fillId="0" borderId="32" xfId="0" applyNumberFormat="1" applyFont="1" applyBorder="1" applyAlignment="1" applyProtection="1">
      <alignment horizontal="left" vertical="center" wrapText="1"/>
    </xf>
    <xf numFmtId="0" fontId="8" fillId="0" borderId="0" xfId="0" applyFont="1"/>
    <xf numFmtId="49" fontId="5" fillId="0" borderId="0" xfId="0" applyNumberFormat="1" applyFont="1" applyBorder="1" applyAlignment="1" applyProtection="1">
      <alignment horizontal="centerContinuous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49" fontId="5" fillId="0" borderId="21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5" fillId="0" borderId="5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vertical="center" wrapText="1"/>
    </xf>
    <xf numFmtId="49" fontId="5" fillId="0" borderId="19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</xf>
    <xf numFmtId="49" fontId="5" fillId="0" borderId="3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center" vertical="center"/>
    </xf>
    <xf numFmtId="4" fontId="6" fillId="0" borderId="5" xfId="0" applyNumberFormat="1" applyFont="1" applyBorder="1" applyAlignment="1" applyProtection="1">
      <alignment horizontal="center" vertical="center" wrapText="1"/>
    </xf>
    <xf numFmtId="4" fontId="6" fillId="0" borderId="35" xfId="0" applyNumberFormat="1" applyFont="1" applyBorder="1" applyAlignment="1" applyProtection="1">
      <alignment horizontal="center" vertical="center" wrapText="1"/>
    </xf>
    <xf numFmtId="4" fontId="6" fillId="0" borderId="34" xfId="0" applyNumberFormat="1" applyFont="1" applyBorder="1" applyAlignment="1" applyProtection="1">
      <alignment horizontal="center" vertical="center" wrapText="1"/>
    </xf>
    <xf numFmtId="4" fontId="6" fillId="0" borderId="33" xfId="0" applyNumberFormat="1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2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9" fillId="0" borderId="8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49" fontId="9" fillId="0" borderId="13" xfId="0" applyNumberFormat="1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8" xfId="0" applyNumberFormat="1" applyFont="1" applyBorder="1" applyAlignment="1" applyProtection="1">
      <alignment horizontal="center" vertical="center" wrapText="1"/>
    </xf>
    <xf numFmtId="49" fontId="9" fillId="0" borderId="16" xfId="0" applyNumberFormat="1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49" fontId="9" fillId="0" borderId="21" xfId="0" applyNumberFormat="1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49" fontId="9" fillId="0" borderId="27" xfId="0" applyNumberFormat="1" applyFont="1" applyBorder="1" applyAlignment="1" applyProtection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left" vertical="center" wrapText="1"/>
    </xf>
    <xf numFmtId="49" fontId="10" fillId="0" borderId="29" xfId="0" applyNumberFormat="1" applyFont="1" applyBorder="1" applyAlignment="1" applyProtection="1">
      <alignment horizontal="center" vertical="center" wrapText="1"/>
    </xf>
    <xf numFmtId="49" fontId="10" fillId="0" borderId="30" xfId="0" applyNumberFormat="1" applyFont="1" applyBorder="1" applyAlignment="1" applyProtection="1">
      <alignment horizontal="center" vertical="center" wrapText="1"/>
    </xf>
    <xf numFmtId="49" fontId="10" fillId="0" borderId="31" xfId="0" applyNumberFormat="1" applyFont="1" applyBorder="1" applyAlignment="1" applyProtection="1">
      <alignment horizontal="center" vertical="center" wrapText="1"/>
    </xf>
    <xf numFmtId="4" fontId="10" fillId="0" borderId="29" xfId="0" applyNumberFormat="1" applyFont="1" applyBorder="1" applyAlignment="1" applyProtection="1">
      <alignment horizontal="right" vertical="center"/>
    </xf>
    <xf numFmtId="49" fontId="9" fillId="0" borderId="29" xfId="0" applyNumberFormat="1" applyFont="1" applyBorder="1" applyAlignment="1" applyProtection="1">
      <alignment horizontal="left" vertical="center" wrapText="1"/>
    </xf>
    <xf numFmtId="49" fontId="9" fillId="0" borderId="29" xfId="0" applyNumberFormat="1" applyFont="1" applyBorder="1" applyAlignment="1" applyProtection="1">
      <alignment horizontal="center" vertical="center" wrapText="1"/>
    </xf>
    <xf numFmtId="49" fontId="9" fillId="0" borderId="30" xfId="0" applyNumberFormat="1" applyFont="1" applyBorder="1" applyAlignment="1" applyProtection="1">
      <alignment horizontal="center" vertical="center" wrapText="1"/>
    </xf>
    <xf numFmtId="49" fontId="9" fillId="0" borderId="31" xfId="0" applyNumberFormat="1" applyFont="1" applyBorder="1" applyAlignment="1" applyProtection="1">
      <alignment horizontal="center" vertical="center" wrapText="1"/>
    </xf>
    <xf numFmtId="4" fontId="9" fillId="0" borderId="29" xfId="0" applyNumberFormat="1" applyFont="1" applyBorder="1" applyAlignment="1" applyProtection="1">
      <alignment horizontal="right" vertical="center"/>
    </xf>
    <xf numFmtId="49" fontId="9" fillId="0" borderId="0" xfId="0" applyNumberFormat="1" applyFont="1" applyBorder="1" applyAlignment="1" applyProtection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Border="1" applyAlignment="1" applyProtection="1">
      <alignment horizontal="right" vertical="center"/>
    </xf>
    <xf numFmtId="0" fontId="11" fillId="0" borderId="0" xfId="0" applyFont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 vertical="top"/>
    </xf>
    <xf numFmtId="49" fontId="9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opLeftCell="A7" workbookViewId="0">
      <selection activeCell="F20" sqref="F20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7" width="16.7109375" customWidth="1"/>
  </cols>
  <sheetData>
    <row r="1" spans="1:7" ht="18.2" customHeight="1" x14ac:dyDescent="0.25">
      <c r="A1" s="51" t="s">
        <v>299</v>
      </c>
      <c r="B1" s="51"/>
      <c r="C1" s="51"/>
      <c r="D1" s="51"/>
      <c r="E1" s="51"/>
      <c r="F1" s="51"/>
      <c r="G1" s="3"/>
    </row>
    <row r="2" spans="1:7" ht="18.2" customHeight="1" x14ac:dyDescent="0.25">
      <c r="A2" s="51" t="s">
        <v>300</v>
      </c>
      <c r="B2" s="51"/>
      <c r="C2" s="51"/>
      <c r="D2" s="51"/>
      <c r="E2" s="51"/>
      <c r="F2" s="51"/>
      <c r="G2" s="3"/>
    </row>
    <row r="3" spans="1:7" ht="18.2" customHeight="1" thickBot="1" x14ac:dyDescent="0.3">
      <c r="A3" s="51"/>
      <c r="B3" s="51"/>
      <c r="C3" s="51"/>
      <c r="D3" s="51"/>
      <c r="E3" s="51"/>
      <c r="F3" s="51"/>
      <c r="G3" s="4" t="s">
        <v>0</v>
      </c>
    </row>
    <row r="4" spans="1:7" ht="18.2" customHeight="1" x14ac:dyDescent="0.25">
      <c r="A4" s="51"/>
      <c r="B4" s="51"/>
      <c r="C4" s="51"/>
      <c r="D4" s="51"/>
      <c r="E4" s="51"/>
      <c r="F4" s="51"/>
      <c r="G4" s="5" t="s">
        <v>298</v>
      </c>
    </row>
    <row r="5" spans="1:7" ht="15" x14ac:dyDescent="0.2">
      <c r="A5" s="52" t="s">
        <v>1</v>
      </c>
      <c r="B5" s="52"/>
      <c r="C5" s="52"/>
      <c r="D5" s="52"/>
      <c r="E5" s="52"/>
      <c r="F5" s="52"/>
      <c r="G5" s="6" t="s">
        <v>2</v>
      </c>
    </row>
    <row r="6" spans="1:7" ht="21.6" customHeight="1" x14ac:dyDescent="0.2">
      <c r="A6" s="63" t="s">
        <v>301</v>
      </c>
      <c r="B6" s="7"/>
      <c r="C6" s="7"/>
      <c r="D6" s="8"/>
      <c r="E6" s="8"/>
      <c r="F6" s="8"/>
      <c r="G6" s="9" t="s">
        <v>304</v>
      </c>
    </row>
    <row r="7" spans="1:7" ht="44.85" customHeight="1" x14ac:dyDescent="0.2">
      <c r="A7" s="63"/>
      <c r="B7" s="64" t="s">
        <v>302</v>
      </c>
      <c r="C7" s="64"/>
      <c r="D7" s="64"/>
      <c r="E7" s="64"/>
      <c r="F7" s="64"/>
      <c r="G7" s="9" t="s">
        <v>303</v>
      </c>
    </row>
    <row r="8" spans="1:7" ht="30" customHeight="1" x14ac:dyDescent="0.2">
      <c r="A8" s="10" t="s">
        <v>3</v>
      </c>
      <c r="B8" s="53" t="s">
        <v>6</v>
      </c>
      <c r="C8" s="53"/>
      <c r="D8" s="53"/>
      <c r="E8" s="53"/>
      <c r="F8" s="53"/>
      <c r="G8" s="9" t="s">
        <v>9</v>
      </c>
    </row>
    <row r="9" spans="1:7" ht="15" x14ac:dyDescent="0.2">
      <c r="A9" s="10" t="s">
        <v>7</v>
      </c>
      <c r="B9" s="10"/>
      <c r="C9" s="10"/>
      <c r="D9" s="10"/>
      <c r="E9" s="11"/>
      <c r="F9" s="11"/>
      <c r="G9" s="12"/>
    </row>
    <row r="10" spans="1:7" ht="15.75" thickBot="1" x14ac:dyDescent="0.25">
      <c r="A10" s="10" t="s">
        <v>8</v>
      </c>
      <c r="B10" s="10"/>
      <c r="C10" s="13"/>
      <c r="D10" s="13"/>
      <c r="E10" s="11"/>
      <c r="F10" s="11"/>
      <c r="G10" s="14" t="s">
        <v>4</v>
      </c>
    </row>
    <row r="11" spans="1:7" ht="18.2" customHeight="1" thickBot="1" x14ac:dyDescent="0.3">
      <c r="A11" s="51" t="s">
        <v>5</v>
      </c>
      <c r="B11" s="51"/>
      <c r="C11" s="51"/>
      <c r="D11" s="51"/>
      <c r="E11" s="51"/>
      <c r="F11" s="51"/>
      <c r="G11" s="15"/>
    </row>
    <row r="12" spans="1:7" ht="13.5" customHeight="1" x14ac:dyDescent="0.2">
      <c r="A12" s="57" t="s">
        <v>10</v>
      </c>
      <c r="B12" s="60" t="s">
        <v>11</v>
      </c>
      <c r="C12" s="45" t="s">
        <v>12</v>
      </c>
      <c r="D12" s="46"/>
      <c r="E12" s="44" t="s">
        <v>13</v>
      </c>
      <c r="F12" s="16" t="s">
        <v>14</v>
      </c>
      <c r="G12" s="54" t="s">
        <v>15</v>
      </c>
    </row>
    <row r="13" spans="1:7" ht="9.9499999999999993" customHeight="1" x14ac:dyDescent="0.2">
      <c r="A13" s="58"/>
      <c r="B13" s="61"/>
      <c r="C13" s="47"/>
      <c r="D13" s="48"/>
      <c r="E13" s="42"/>
      <c r="F13" s="41" t="s">
        <v>16</v>
      </c>
      <c r="G13" s="55"/>
    </row>
    <row r="14" spans="1:7" ht="9.9499999999999993" customHeight="1" x14ac:dyDescent="0.2">
      <c r="A14" s="58"/>
      <c r="B14" s="61"/>
      <c r="C14" s="47"/>
      <c r="D14" s="48"/>
      <c r="E14" s="42"/>
      <c r="F14" s="42"/>
      <c r="G14" s="55"/>
    </row>
    <row r="15" spans="1:7" ht="9.9499999999999993" customHeight="1" x14ac:dyDescent="0.2">
      <c r="A15" s="58"/>
      <c r="B15" s="61"/>
      <c r="C15" s="47"/>
      <c r="D15" s="48"/>
      <c r="E15" s="42"/>
      <c r="F15" s="42"/>
      <c r="G15" s="55"/>
    </row>
    <row r="16" spans="1:7" ht="9.9499999999999993" customHeight="1" x14ac:dyDescent="0.2">
      <c r="A16" s="58"/>
      <c r="B16" s="61"/>
      <c r="C16" s="47"/>
      <c r="D16" s="48"/>
      <c r="E16" s="42"/>
      <c r="F16" s="42"/>
      <c r="G16" s="55"/>
    </row>
    <row r="17" spans="1:7" ht="9.9499999999999993" customHeight="1" x14ac:dyDescent="0.2">
      <c r="A17" s="58"/>
      <c r="B17" s="61"/>
      <c r="C17" s="47"/>
      <c r="D17" s="48"/>
      <c r="E17" s="42"/>
      <c r="F17" s="42"/>
      <c r="G17" s="55"/>
    </row>
    <row r="18" spans="1:7" ht="19.5" customHeight="1" x14ac:dyDescent="0.2">
      <c r="A18" s="59"/>
      <c r="B18" s="62"/>
      <c r="C18" s="49"/>
      <c r="D18" s="50"/>
      <c r="E18" s="43"/>
      <c r="F18" s="43"/>
      <c r="G18" s="56"/>
    </row>
    <row r="19" spans="1:7" ht="14.25" customHeight="1" thickBot="1" x14ac:dyDescent="0.25">
      <c r="A19" s="17">
        <v>1</v>
      </c>
      <c r="B19" s="18">
        <v>2</v>
      </c>
      <c r="C19" s="39">
        <v>3</v>
      </c>
      <c r="D19" s="40"/>
      <c r="E19" s="19" t="s">
        <v>17</v>
      </c>
      <c r="F19" s="20" t="s">
        <v>18</v>
      </c>
      <c r="G19" s="21" t="s">
        <v>20</v>
      </c>
    </row>
    <row r="20" spans="1:7" ht="31.5" x14ac:dyDescent="0.2">
      <c r="A20" s="22" t="s">
        <v>21</v>
      </c>
      <c r="B20" s="23" t="s">
        <v>22</v>
      </c>
      <c r="C20" s="67" t="s">
        <v>24</v>
      </c>
      <c r="D20" s="68"/>
      <c r="E20" s="24">
        <v>10480808.41</v>
      </c>
      <c r="F20" s="24">
        <f>F22+F47+F63</f>
        <v>10973994.359999999</v>
      </c>
      <c r="G20" s="24"/>
    </row>
    <row r="21" spans="1:7" ht="13.35" customHeight="1" x14ac:dyDescent="0.2">
      <c r="A21" s="25" t="s">
        <v>26</v>
      </c>
      <c r="B21" s="26"/>
      <c r="C21" s="65"/>
      <c r="D21" s="66"/>
      <c r="E21" s="27"/>
      <c r="F21" s="27"/>
      <c r="G21" s="27"/>
    </row>
    <row r="22" spans="1:7" ht="30" x14ac:dyDescent="0.2">
      <c r="A22" s="25" t="s">
        <v>27</v>
      </c>
      <c r="B22" s="26" t="s">
        <v>22</v>
      </c>
      <c r="C22" s="65" t="s">
        <v>28</v>
      </c>
      <c r="D22" s="66"/>
      <c r="E22" s="27">
        <v>2979559.82</v>
      </c>
      <c r="F22" s="27">
        <f>F23+F26+F35+F39+F43</f>
        <v>3507457.2399999998</v>
      </c>
      <c r="G22" s="27"/>
    </row>
    <row r="23" spans="1:7" ht="30" x14ac:dyDescent="0.2">
      <c r="A23" s="25" t="s">
        <v>29</v>
      </c>
      <c r="B23" s="26" t="s">
        <v>22</v>
      </c>
      <c r="C23" s="65" t="s">
        <v>30</v>
      </c>
      <c r="D23" s="66"/>
      <c r="E23" s="27">
        <v>280000</v>
      </c>
      <c r="F23" s="27">
        <v>307657.57</v>
      </c>
      <c r="G23" s="27"/>
    </row>
    <row r="24" spans="1:7" ht="30" x14ac:dyDescent="0.2">
      <c r="A24" s="25" t="s">
        <v>31</v>
      </c>
      <c r="B24" s="26" t="s">
        <v>22</v>
      </c>
      <c r="C24" s="65" t="s">
        <v>32</v>
      </c>
      <c r="D24" s="66"/>
      <c r="E24" s="27">
        <v>280000</v>
      </c>
      <c r="F24" s="27">
        <v>307657.57</v>
      </c>
      <c r="G24" s="27"/>
    </row>
    <row r="25" spans="1:7" ht="120" x14ac:dyDescent="0.2">
      <c r="A25" s="25" t="s">
        <v>33</v>
      </c>
      <c r="B25" s="26" t="s">
        <v>22</v>
      </c>
      <c r="C25" s="65" t="s">
        <v>34</v>
      </c>
      <c r="D25" s="66"/>
      <c r="E25" s="27">
        <v>280000</v>
      </c>
      <c r="F25" s="27">
        <v>307657.57</v>
      </c>
      <c r="G25" s="27"/>
    </row>
    <row r="26" spans="1:7" ht="30" x14ac:dyDescent="0.2">
      <c r="A26" s="25" t="s">
        <v>35</v>
      </c>
      <c r="B26" s="26" t="s">
        <v>22</v>
      </c>
      <c r="C26" s="65" t="s">
        <v>36</v>
      </c>
      <c r="D26" s="66"/>
      <c r="E26" s="27">
        <v>561000</v>
      </c>
      <c r="F26" s="27">
        <f>F27+F29</f>
        <v>738436.22</v>
      </c>
      <c r="G26" s="27"/>
    </row>
    <row r="27" spans="1:7" ht="30" x14ac:dyDescent="0.2">
      <c r="A27" s="25" t="s">
        <v>37</v>
      </c>
      <c r="B27" s="26" t="s">
        <v>22</v>
      </c>
      <c r="C27" s="65" t="s">
        <v>38</v>
      </c>
      <c r="D27" s="66"/>
      <c r="E27" s="27">
        <v>66000</v>
      </c>
      <c r="F27" s="27">
        <v>108624.98</v>
      </c>
      <c r="G27" s="27"/>
    </row>
    <row r="28" spans="1:7" ht="75" x14ac:dyDescent="0.2">
      <c r="A28" s="25" t="s">
        <v>39</v>
      </c>
      <c r="B28" s="26" t="s">
        <v>22</v>
      </c>
      <c r="C28" s="65" t="s">
        <v>40</v>
      </c>
      <c r="D28" s="66"/>
      <c r="E28" s="27">
        <v>66000</v>
      </c>
      <c r="F28" s="27">
        <v>108624.98</v>
      </c>
      <c r="G28" s="27"/>
    </row>
    <row r="29" spans="1:7" ht="30" x14ac:dyDescent="0.2">
      <c r="A29" s="25" t="s">
        <v>41</v>
      </c>
      <c r="B29" s="26" t="s">
        <v>22</v>
      </c>
      <c r="C29" s="65" t="s">
        <v>42</v>
      </c>
      <c r="D29" s="66"/>
      <c r="E29" s="27">
        <v>495000</v>
      </c>
      <c r="F29" s="27">
        <f>F32+F30</f>
        <v>629811.24</v>
      </c>
      <c r="G29" s="27"/>
    </row>
    <row r="30" spans="1:7" ht="30" x14ac:dyDescent="0.2">
      <c r="A30" s="25" t="s">
        <v>43</v>
      </c>
      <c r="B30" s="26" t="s">
        <v>22</v>
      </c>
      <c r="C30" s="65" t="s">
        <v>44</v>
      </c>
      <c r="D30" s="66"/>
      <c r="E30" s="27">
        <v>495000</v>
      </c>
      <c r="F30" s="27">
        <f>F31</f>
        <v>580993.94999999995</v>
      </c>
      <c r="G30" s="27"/>
    </row>
    <row r="31" spans="1:7" ht="60" x14ac:dyDescent="0.2">
      <c r="A31" s="25" t="s">
        <v>45</v>
      </c>
      <c r="B31" s="26" t="s">
        <v>22</v>
      </c>
      <c r="C31" s="65" t="s">
        <v>46</v>
      </c>
      <c r="D31" s="66"/>
      <c r="E31" s="27">
        <v>495000</v>
      </c>
      <c r="F31" s="27">
        <v>580993.94999999995</v>
      </c>
      <c r="G31" s="27"/>
    </row>
    <row r="32" spans="1:7" ht="30" x14ac:dyDescent="0.2">
      <c r="A32" s="25" t="s">
        <v>289</v>
      </c>
      <c r="B32" s="26" t="s">
        <v>22</v>
      </c>
      <c r="C32" s="69" t="s">
        <v>290</v>
      </c>
      <c r="D32" s="70"/>
      <c r="E32" s="27"/>
      <c r="F32" s="27">
        <f>SUM(F33:F34)</f>
        <v>48817.29</v>
      </c>
      <c r="G32" s="27"/>
    </row>
    <row r="33" spans="1:7" ht="105" x14ac:dyDescent="0.2">
      <c r="A33" s="28" t="s">
        <v>288</v>
      </c>
      <c r="B33" s="29" t="s">
        <v>22</v>
      </c>
      <c r="C33" s="69" t="s">
        <v>290</v>
      </c>
      <c r="D33" s="70"/>
      <c r="E33" s="30">
        <v>0</v>
      </c>
      <c r="F33" s="30">
        <v>36695</v>
      </c>
      <c r="G33" s="27"/>
    </row>
    <row r="34" spans="1:7" ht="48" customHeight="1" x14ac:dyDescent="0.2">
      <c r="A34" s="31" t="s">
        <v>291</v>
      </c>
      <c r="B34" s="32" t="s">
        <v>22</v>
      </c>
      <c r="C34" s="71" t="s">
        <v>292</v>
      </c>
      <c r="D34" s="72"/>
      <c r="E34" s="33">
        <v>0</v>
      </c>
      <c r="F34" s="34">
        <v>12122.29</v>
      </c>
      <c r="G34" s="27"/>
    </row>
    <row r="35" spans="1:7" ht="60" x14ac:dyDescent="0.2">
      <c r="A35" s="25" t="s">
        <v>47</v>
      </c>
      <c r="B35" s="26" t="s">
        <v>22</v>
      </c>
      <c r="C35" s="65" t="s">
        <v>48</v>
      </c>
      <c r="D35" s="66"/>
      <c r="E35" s="27">
        <v>32500</v>
      </c>
      <c r="F35" s="34">
        <v>83319.63</v>
      </c>
      <c r="G35" s="27"/>
    </row>
    <row r="36" spans="1:7" ht="135" x14ac:dyDescent="0.2">
      <c r="A36" s="35" t="s">
        <v>49</v>
      </c>
      <c r="B36" s="26" t="s">
        <v>22</v>
      </c>
      <c r="C36" s="65" t="s">
        <v>50</v>
      </c>
      <c r="D36" s="66"/>
      <c r="E36" s="27">
        <v>32500</v>
      </c>
      <c r="F36" s="34">
        <v>83319.63</v>
      </c>
      <c r="G36" s="27"/>
    </row>
    <row r="37" spans="1:7" ht="120" x14ac:dyDescent="0.2">
      <c r="A37" s="35" t="s">
        <v>51</v>
      </c>
      <c r="B37" s="26" t="s">
        <v>22</v>
      </c>
      <c r="C37" s="65" t="s">
        <v>52</v>
      </c>
      <c r="D37" s="66"/>
      <c r="E37" s="27">
        <v>32500</v>
      </c>
      <c r="F37" s="34">
        <v>83319.63</v>
      </c>
      <c r="G37" s="27"/>
    </row>
    <row r="38" spans="1:7" ht="105" x14ac:dyDescent="0.2">
      <c r="A38" s="25" t="s">
        <v>53</v>
      </c>
      <c r="B38" s="26" t="s">
        <v>22</v>
      </c>
      <c r="C38" s="65" t="s">
        <v>54</v>
      </c>
      <c r="D38" s="66"/>
      <c r="E38" s="27">
        <v>32500</v>
      </c>
      <c r="F38" s="34">
        <v>83319.63</v>
      </c>
      <c r="G38" s="27"/>
    </row>
    <row r="39" spans="1:7" ht="45" x14ac:dyDescent="0.2">
      <c r="A39" s="25" t="s">
        <v>55</v>
      </c>
      <c r="B39" s="26" t="s">
        <v>22</v>
      </c>
      <c r="C39" s="65" t="s">
        <v>56</v>
      </c>
      <c r="D39" s="66"/>
      <c r="E39" s="27">
        <v>2000000</v>
      </c>
      <c r="F39" s="27">
        <f t="shared" ref="F39:F40" si="0">F40</f>
        <v>2271984</v>
      </c>
      <c r="G39" s="27"/>
    </row>
    <row r="40" spans="1:7" ht="45" x14ac:dyDescent="0.2">
      <c r="A40" s="25" t="s">
        <v>57</v>
      </c>
      <c r="B40" s="26" t="s">
        <v>22</v>
      </c>
      <c r="C40" s="65" t="s">
        <v>58</v>
      </c>
      <c r="D40" s="66"/>
      <c r="E40" s="27">
        <v>2000000</v>
      </c>
      <c r="F40" s="27">
        <f t="shared" si="0"/>
        <v>2271984</v>
      </c>
      <c r="G40" s="27"/>
    </row>
    <row r="41" spans="1:7" ht="75" x14ac:dyDescent="0.2">
      <c r="A41" s="25" t="s">
        <v>59</v>
      </c>
      <c r="B41" s="26" t="s">
        <v>22</v>
      </c>
      <c r="C41" s="65" t="s">
        <v>60</v>
      </c>
      <c r="D41" s="66"/>
      <c r="E41" s="27">
        <v>2000000</v>
      </c>
      <c r="F41" s="27">
        <f>F42</f>
        <v>2271984</v>
      </c>
      <c r="G41" s="27"/>
    </row>
    <row r="42" spans="1:7" ht="75" x14ac:dyDescent="0.2">
      <c r="A42" s="25" t="s">
        <v>61</v>
      </c>
      <c r="B42" s="26" t="s">
        <v>22</v>
      </c>
      <c r="C42" s="65" t="s">
        <v>62</v>
      </c>
      <c r="D42" s="66"/>
      <c r="E42" s="27">
        <v>2000000</v>
      </c>
      <c r="F42" s="34">
        <v>2271984</v>
      </c>
      <c r="G42" s="27"/>
    </row>
    <row r="43" spans="1:7" ht="30" x14ac:dyDescent="0.2">
      <c r="A43" s="25" t="s">
        <v>63</v>
      </c>
      <c r="B43" s="26" t="s">
        <v>22</v>
      </c>
      <c r="C43" s="65" t="s">
        <v>64</v>
      </c>
      <c r="D43" s="66"/>
      <c r="E43" s="27">
        <v>106059.82</v>
      </c>
      <c r="F43" s="27">
        <v>106059.82</v>
      </c>
      <c r="G43" s="27"/>
    </row>
    <row r="44" spans="1:7" ht="30" x14ac:dyDescent="0.2">
      <c r="A44" s="25" t="s">
        <v>65</v>
      </c>
      <c r="B44" s="26" t="s">
        <v>22</v>
      </c>
      <c r="C44" s="65" t="s">
        <v>66</v>
      </c>
      <c r="D44" s="66"/>
      <c r="E44" s="27">
        <v>106059.82</v>
      </c>
      <c r="F44" s="27">
        <v>106059.82</v>
      </c>
      <c r="G44" s="27"/>
    </row>
    <row r="45" spans="1:7" ht="30" x14ac:dyDescent="0.2">
      <c r="A45" s="25" t="s">
        <v>65</v>
      </c>
      <c r="B45" s="26" t="s">
        <v>22</v>
      </c>
      <c r="C45" s="65" t="s">
        <v>67</v>
      </c>
      <c r="D45" s="66"/>
      <c r="E45" s="27">
        <v>106059.82</v>
      </c>
      <c r="F45" s="27">
        <v>106059.82</v>
      </c>
      <c r="G45" s="27"/>
    </row>
    <row r="46" spans="1:7" ht="30" x14ac:dyDescent="0.2">
      <c r="A46" s="25" t="s">
        <v>65</v>
      </c>
      <c r="B46" s="26" t="s">
        <v>22</v>
      </c>
      <c r="C46" s="65" t="s">
        <v>68</v>
      </c>
      <c r="D46" s="66"/>
      <c r="E46" s="27">
        <v>106059.82</v>
      </c>
      <c r="F46" s="27">
        <v>106059.82</v>
      </c>
      <c r="G46" s="27"/>
    </row>
    <row r="47" spans="1:7" ht="30" x14ac:dyDescent="0.2">
      <c r="A47" s="25" t="s">
        <v>69</v>
      </c>
      <c r="B47" s="26" t="s">
        <v>22</v>
      </c>
      <c r="C47" s="65" t="s">
        <v>70</v>
      </c>
      <c r="D47" s="66"/>
      <c r="E47" s="27">
        <v>7501248.5899999999</v>
      </c>
      <c r="F47" s="27">
        <f>F48</f>
        <v>7492537.1200000001</v>
      </c>
      <c r="G47" s="27"/>
    </row>
    <row r="48" spans="1:7" ht="60" x14ac:dyDescent="0.2">
      <c r="A48" s="25" t="s">
        <v>71</v>
      </c>
      <c r="B48" s="26" t="s">
        <v>22</v>
      </c>
      <c r="C48" s="65" t="s">
        <v>72</v>
      </c>
      <c r="D48" s="66"/>
      <c r="E48" s="27">
        <v>7501248.5899999999</v>
      </c>
      <c r="F48" s="27">
        <f>F49+F50+F55+F58</f>
        <v>7492537.1200000001</v>
      </c>
      <c r="G48" s="27"/>
    </row>
    <row r="49" spans="1:7" ht="60" x14ac:dyDescent="0.2">
      <c r="A49" s="25" t="s">
        <v>73</v>
      </c>
      <c r="B49" s="26" t="s">
        <v>22</v>
      </c>
      <c r="C49" s="65" t="s">
        <v>74</v>
      </c>
      <c r="D49" s="66"/>
      <c r="E49" s="27">
        <v>3744552</v>
      </c>
      <c r="F49" s="27">
        <v>3744552</v>
      </c>
      <c r="G49" s="27"/>
    </row>
    <row r="50" spans="1:7" ht="45" x14ac:dyDescent="0.2">
      <c r="A50" s="25" t="s">
        <v>75</v>
      </c>
      <c r="B50" s="26" t="s">
        <v>22</v>
      </c>
      <c r="C50" s="65" t="s">
        <v>76</v>
      </c>
      <c r="D50" s="66"/>
      <c r="E50" s="27">
        <v>3431816.59</v>
      </c>
      <c r="F50" s="27">
        <v>3431816.59</v>
      </c>
      <c r="G50" s="27"/>
    </row>
    <row r="51" spans="1:7" ht="75" x14ac:dyDescent="0.2">
      <c r="A51" s="25" t="s">
        <v>77</v>
      </c>
      <c r="B51" s="26" t="s">
        <v>22</v>
      </c>
      <c r="C51" s="65" t="s">
        <v>78</v>
      </c>
      <c r="D51" s="66"/>
      <c r="E51" s="27">
        <v>110000</v>
      </c>
      <c r="F51" s="27">
        <v>110000</v>
      </c>
      <c r="G51" s="27"/>
    </row>
    <row r="52" spans="1:7" ht="75" x14ac:dyDescent="0.2">
      <c r="A52" s="25" t="s">
        <v>79</v>
      </c>
      <c r="B52" s="26" t="s">
        <v>22</v>
      </c>
      <c r="C52" s="65" t="s">
        <v>80</v>
      </c>
      <c r="D52" s="66"/>
      <c r="E52" s="27">
        <v>110000</v>
      </c>
      <c r="F52" s="27">
        <v>110000</v>
      </c>
      <c r="G52" s="27"/>
    </row>
    <row r="53" spans="1:7" ht="30" x14ac:dyDescent="0.2">
      <c r="A53" s="25" t="s">
        <v>81</v>
      </c>
      <c r="B53" s="26" t="s">
        <v>22</v>
      </c>
      <c r="C53" s="65" t="s">
        <v>82</v>
      </c>
      <c r="D53" s="66"/>
      <c r="E53" s="27">
        <v>3321816.59</v>
      </c>
      <c r="F53" s="27">
        <v>3321816.59</v>
      </c>
      <c r="G53" s="27"/>
    </row>
    <row r="54" spans="1:7" ht="30" x14ac:dyDescent="0.2">
      <c r="A54" s="25" t="s">
        <v>83</v>
      </c>
      <c r="B54" s="26" t="s">
        <v>22</v>
      </c>
      <c r="C54" s="65" t="s">
        <v>84</v>
      </c>
      <c r="D54" s="66"/>
      <c r="E54" s="27">
        <v>3321816.59</v>
      </c>
      <c r="F54" s="27">
        <v>3321816.59</v>
      </c>
      <c r="G54" s="27"/>
    </row>
    <row r="55" spans="1:7" ht="30" x14ac:dyDescent="0.2">
      <c r="A55" s="25" t="s">
        <v>85</v>
      </c>
      <c r="B55" s="26" t="s">
        <v>22</v>
      </c>
      <c r="C55" s="65" t="s">
        <v>86</v>
      </c>
      <c r="D55" s="66"/>
      <c r="E55" s="27">
        <v>112280</v>
      </c>
      <c r="F55" s="34">
        <v>103568.53</v>
      </c>
      <c r="G55" s="27"/>
    </row>
    <row r="56" spans="1:7" ht="60" x14ac:dyDescent="0.2">
      <c r="A56" s="25" t="s">
        <v>87</v>
      </c>
      <c r="B56" s="26" t="s">
        <v>22</v>
      </c>
      <c r="C56" s="65" t="s">
        <v>88</v>
      </c>
      <c r="D56" s="66"/>
      <c r="E56" s="27">
        <v>112280</v>
      </c>
      <c r="F56" s="34">
        <v>103568.53</v>
      </c>
      <c r="G56" s="27"/>
    </row>
    <row r="57" spans="1:7" ht="60" x14ac:dyDescent="0.2">
      <c r="A57" s="25" t="s">
        <v>89</v>
      </c>
      <c r="B57" s="26" t="s">
        <v>22</v>
      </c>
      <c r="C57" s="65" t="s">
        <v>90</v>
      </c>
      <c r="D57" s="66"/>
      <c r="E57" s="27">
        <v>112280</v>
      </c>
      <c r="F57" s="34">
        <v>103568.53</v>
      </c>
      <c r="G57" s="27"/>
    </row>
    <row r="58" spans="1:7" ht="30" x14ac:dyDescent="0.2">
      <c r="A58" s="25" t="s">
        <v>91</v>
      </c>
      <c r="B58" s="26" t="s">
        <v>22</v>
      </c>
      <c r="C58" s="65" t="s">
        <v>92</v>
      </c>
      <c r="D58" s="66"/>
      <c r="E58" s="27">
        <v>212600</v>
      </c>
      <c r="F58" s="27">
        <v>212600</v>
      </c>
      <c r="G58" s="27"/>
    </row>
    <row r="59" spans="1:7" ht="105" x14ac:dyDescent="0.2">
      <c r="A59" s="25" t="s">
        <v>93</v>
      </c>
      <c r="B59" s="26" t="s">
        <v>22</v>
      </c>
      <c r="C59" s="65" t="s">
        <v>94</v>
      </c>
      <c r="D59" s="66"/>
      <c r="E59" s="27">
        <v>185000</v>
      </c>
      <c r="F59" s="27">
        <v>185000</v>
      </c>
      <c r="G59" s="27"/>
    </row>
    <row r="60" spans="1:7" ht="105" x14ac:dyDescent="0.2">
      <c r="A60" s="25" t="s">
        <v>95</v>
      </c>
      <c r="B60" s="26" t="s">
        <v>22</v>
      </c>
      <c r="C60" s="65" t="s">
        <v>96</v>
      </c>
      <c r="D60" s="66"/>
      <c r="E60" s="27">
        <v>185000</v>
      </c>
      <c r="F60" s="27">
        <v>185000</v>
      </c>
      <c r="G60" s="27"/>
    </row>
    <row r="61" spans="1:7" ht="30" x14ac:dyDescent="0.2">
      <c r="A61" s="25" t="s">
        <v>97</v>
      </c>
      <c r="B61" s="26" t="s">
        <v>22</v>
      </c>
      <c r="C61" s="65" t="s">
        <v>98</v>
      </c>
      <c r="D61" s="66"/>
      <c r="E61" s="27">
        <v>27600</v>
      </c>
      <c r="F61" s="27">
        <v>27600</v>
      </c>
      <c r="G61" s="27"/>
    </row>
    <row r="62" spans="1:7" ht="45" x14ac:dyDescent="0.2">
      <c r="A62" s="25" t="s">
        <v>99</v>
      </c>
      <c r="B62" s="26" t="s">
        <v>22</v>
      </c>
      <c r="C62" s="65" t="s">
        <v>100</v>
      </c>
      <c r="D62" s="66"/>
      <c r="E62" s="27">
        <v>27600</v>
      </c>
      <c r="F62" s="27">
        <v>27600</v>
      </c>
      <c r="G62" s="27"/>
    </row>
    <row r="63" spans="1:7" ht="63" x14ac:dyDescent="0.2">
      <c r="A63" s="36" t="s">
        <v>293</v>
      </c>
      <c r="B63" s="26" t="s">
        <v>22</v>
      </c>
      <c r="C63" s="65" t="s">
        <v>295</v>
      </c>
      <c r="D63" s="66"/>
      <c r="E63" s="27"/>
      <c r="F63" s="27">
        <v>-26000</v>
      </c>
      <c r="G63" s="27"/>
    </row>
    <row r="64" spans="1:7" ht="63" x14ac:dyDescent="0.2">
      <c r="A64" s="36" t="s">
        <v>293</v>
      </c>
      <c r="B64" s="26" t="s">
        <v>22</v>
      </c>
      <c r="C64" s="65" t="s">
        <v>296</v>
      </c>
      <c r="D64" s="66"/>
      <c r="E64" s="27"/>
      <c r="F64" s="27">
        <v>-26000</v>
      </c>
      <c r="G64" s="27"/>
    </row>
    <row r="65" spans="1:7" ht="63" x14ac:dyDescent="0.2">
      <c r="A65" s="36" t="s">
        <v>293</v>
      </c>
      <c r="B65" s="26" t="s">
        <v>22</v>
      </c>
      <c r="C65" s="65" t="s">
        <v>294</v>
      </c>
      <c r="D65" s="66"/>
      <c r="E65" s="27"/>
      <c r="F65" s="27">
        <v>-26000</v>
      </c>
      <c r="G65" s="27"/>
    </row>
    <row r="66" spans="1:7" ht="12.75" customHeight="1" x14ac:dyDescent="0.2">
      <c r="A66" s="37"/>
      <c r="B66" s="37"/>
      <c r="C66" s="37"/>
      <c r="D66" s="37"/>
      <c r="E66" s="37"/>
      <c r="F66" s="37"/>
      <c r="G66" s="37"/>
    </row>
    <row r="67" spans="1:7" ht="12.75" customHeight="1" x14ac:dyDescent="0.2">
      <c r="A67" s="37"/>
      <c r="B67" s="37"/>
      <c r="C67" s="37"/>
      <c r="D67" s="37"/>
      <c r="E67" s="37"/>
      <c r="F67" s="37"/>
      <c r="G67" s="37"/>
    </row>
    <row r="68" spans="1:7" ht="12.75" customHeight="1" x14ac:dyDescent="0.2">
      <c r="A68" s="37"/>
      <c r="B68" s="37"/>
      <c r="C68" s="37"/>
      <c r="D68" s="37"/>
      <c r="E68" s="37"/>
      <c r="F68" s="37"/>
      <c r="G68" s="37"/>
    </row>
  </sheetData>
  <mergeCells count="62">
    <mergeCell ref="C60:D60"/>
    <mergeCell ref="C61:D61"/>
    <mergeCell ref="C65:D65"/>
    <mergeCell ref="C34:D34"/>
    <mergeCell ref="C62:D62"/>
    <mergeCell ref="C63:D63"/>
    <mergeCell ref="C64:D64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41:D41"/>
    <mergeCell ref="C27:D27"/>
    <mergeCell ref="C28:D28"/>
    <mergeCell ref="C29:D29"/>
    <mergeCell ref="C30:D30"/>
    <mergeCell ref="C31:D31"/>
    <mergeCell ref="C35:D35"/>
    <mergeCell ref="C32:D32"/>
    <mergeCell ref="C33:D33"/>
    <mergeCell ref="C36:D36"/>
    <mergeCell ref="C37:D37"/>
    <mergeCell ref="C38:D38"/>
    <mergeCell ref="C39:D39"/>
    <mergeCell ref="C40:D40"/>
    <mergeCell ref="C26:D26"/>
    <mergeCell ref="C20:D20"/>
    <mergeCell ref="C21:D21"/>
    <mergeCell ref="C22:D22"/>
    <mergeCell ref="C23:D23"/>
    <mergeCell ref="C24:D24"/>
    <mergeCell ref="C25:D25"/>
    <mergeCell ref="G12:G18"/>
    <mergeCell ref="A12:A18"/>
    <mergeCell ref="B12:B18"/>
    <mergeCell ref="A11:F11"/>
    <mergeCell ref="A6:A7"/>
    <mergeCell ref="B7:F7"/>
    <mergeCell ref="C19:D19"/>
    <mergeCell ref="F13:F18"/>
    <mergeCell ref="E12:E18"/>
    <mergeCell ref="C12:D18"/>
    <mergeCell ref="A1:F1"/>
    <mergeCell ref="A2:F2"/>
    <mergeCell ref="A3:F3"/>
    <mergeCell ref="A4:F4"/>
    <mergeCell ref="A5:F5"/>
    <mergeCell ref="B8:F8"/>
  </mergeCells>
  <conditionalFormatting sqref="G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showGridLines="0" workbookViewId="0">
      <selection activeCell="F13" sqref="F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6" width="16.7109375" customWidth="1"/>
    <col min="7" max="7" width="16.85546875" customWidth="1"/>
  </cols>
  <sheetData>
    <row r="1" spans="1:7" ht="12.75" customHeight="1" x14ac:dyDescent="0.2">
      <c r="A1" s="37"/>
      <c r="B1" s="37"/>
      <c r="C1" s="37"/>
      <c r="D1" s="37"/>
      <c r="E1" s="37"/>
      <c r="F1" s="37"/>
      <c r="G1" s="37"/>
    </row>
    <row r="2" spans="1:7" ht="15" customHeight="1" x14ac:dyDescent="0.25">
      <c r="A2" s="37"/>
      <c r="B2" s="15"/>
      <c r="C2" s="10"/>
      <c r="D2" s="10"/>
      <c r="E2" s="15" t="s">
        <v>101</v>
      </c>
      <c r="F2" s="11"/>
      <c r="G2" s="38"/>
    </row>
    <row r="3" spans="1:7" ht="13.5" customHeight="1" thickBot="1" x14ac:dyDescent="0.25">
      <c r="A3" s="10"/>
      <c r="B3" s="10"/>
      <c r="C3" s="3"/>
      <c r="D3" s="3"/>
      <c r="E3" s="11"/>
      <c r="F3" s="11"/>
      <c r="G3" s="3"/>
    </row>
    <row r="4" spans="1:7" ht="12.75" customHeight="1" x14ac:dyDescent="0.2">
      <c r="A4" s="76" t="s">
        <v>10</v>
      </c>
      <c r="B4" s="73" t="s">
        <v>11</v>
      </c>
      <c r="C4" s="45" t="s">
        <v>102</v>
      </c>
      <c r="D4" s="46"/>
      <c r="E4" s="44" t="s">
        <v>13</v>
      </c>
      <c r="F4" s="80" t="s">
        <v>14</v>
      </c>
      <c r="G4" s="79" t="s">
        <v>15</v>
      </c>
    </row>
    <row r="5" spans="1:7" ht="12.75" customHeight="1" x14ac:dyDescent="0.2">
      <c r="A5" s="77"/>
      <c r="B5" s="74"/>
      <c r="C5" s="47"/>
      <c r="D5" s="48"/>
      <c r="E5" s="42"/>
      <c r="F5" s="81"/>
      <c r="G5" s="79"/>
    </row>
    <row r="6" spans="1:7" ht="12.75" customHeight="1" x14ac:dyDescent="0.2">
      <c r="A6" s="77"/>
      <c r="B6" s="74"/>
      <c r="C6" s="47"/>
      <c r="D6" s="48"/>
      <c r="E6" s="42"/>
      <c r="F6" s="41" t="s">
        <v>297</v>
      </c>
      <c r="G6" s="79"/>
    </row>
    <row r="7" spans="1:7" ht="12.75" customHeight="1" x14ac:dyDescent="0.2">
      <c r="A7" s="77"/>
      <c r="B7" s="74"/>
      <c r="C7" s="47"/>
      <c r="D7" s="48"/>
      <c r="E7" s="42"/>
      <c r="F7" s="42"/>
      <c r="G7" s="79"/>
    </row>
    <row r="8" spans="1:7" ht="12.75" customHeight="1" x14ac:dyDescent="0.2">
      <c r="A8" s="77"/>
      <c r="B8" s="74"/>
      <c r="C8" s="47"/>
      <c r="D8" s="48"/>
      <c r="E8" s="42"/>
      <c r="F8" s="42"/>
      <c r="G8" s="79"/>
    </row>
    <row r="9" spans="1:7" ht="12.75" customHeight="1" x14ac:dyDescent="0.2">
      <c r="A9" s="77"/>
      <c r="B9" s="74"/>
      <c r="C9" s="47"/>
      <c r="D9" s="48"/>
      <c r="E9" s="42"/>
      <c r="F9" s="42"/>
      <c r="G9" s="79"/>
    </row>
    <row r="10" spans="1:7" ht="12.75" customHeight="1" x14ac:dyDescent="0.2">
      <c r="A10" s="77"/>
      <c r="B10" s="74"/>
      <c r="C10" s="47"/>
      <c r="D10" s="48"/>
      <c r="E10" s="42"/>
      <c r="F10" s="42"/>
      <c r="G10" s="79"/>
    </row>
    <row r="11" spans="1:7" ht="12.75" customHeight="1" x14ac:dyDescent="0.2">
      <c r="A11" s="78"/>
      <c r="B11" s="75"/>
      <c r="C11" s="49"/>
      <c r="D11" s="50"/>
      <c r="E11" s="43"/>
      <c r="F11" s="43"/>
      <c r="G11" s="79"/>
    </row>
    <row r="12" spans="1:7" ht="13.5" customHeight="1" thickBot="1" x14ac:dyDescent="0.25">
      <c r="A12" s="17">
        <v>1</v>
      </c>
      <c r="B12" s="18">
        <v>2</v>
      </c>
      <c r="C12" s="39">
        <v>3</v>
      </c>
      <c r="D12" s="40"/>
      <c r="E12" s="19" t="s">
        <v>17</v>
      </c>
      <c r="F12" s="20" t="s">
        <v>19</v>
      </c>
      <c r="G12" s="21" t="s">
        <v>103</v>
      </c>
    </row>
    <row r="13" spans="1:7" ht="15.75" x14ac:dyDescent="0.2">
      <c r="A13" s="22" t="s">
        <v>104</v>
      </c>
      <c r="B13" s="1" t="s">
        <v>105</v>
      </c>
      <c r="C13" s="67" t="s">
        <v>24</v>
      </c>
      <c r="D13" s="68"/>
      <c r="E13" s="24">
        <v>10919662.41</v>
      </c>
      <c r="F13" s="24">
        <v>10294658.550000001</v>
      </c>
      <c r="G13" s="24">
        <v>625003.86</v>
      </c>
    </row>
    <row r="14" spans="1:7" ht="13.35" customHeight="1" x14ac:dyDescent="0.2">
      <c r="A14" s="25" t="s">
        <v>26</v>
      </c>
      <c r="B14" s="2"/>
      <c r="C14" s="65"/>
      <c r="D14" s="66"/>
      <c r="E14" s="27"/>
      <c r="F14" s="27"/>
      <c r="G14" s="27"/>
    </row>
    <row r="15" spans="1:7" ht="15.75" x14ac:dyDescent="0.2">
      <c r="A15" s="22" t="s">
        <v>106</v>
      </c>
      <c r="B15" s="1" t="s">
        <v>105</v>
      </c>
      <c r="C15" s="67" t="s">
        <v>107</v>
      </c>
      <c r="D15" s="68"/>
      <c r="E15" s="24">
        <v>3437203.91</v>
      </c>
      <c r="F15" s="24">
        <v>3078113.61</v>
      </c>
      <c r="G15" s="24">
        <v>359090.3</v>
      </c>
    </row>
    <row r="16" spans="1:7" ht="90" x14ac:dyDescent="0.2">
      <c r="A16" s="25" t="s">
        <v>108</v>
      </c>
      <c r="B16" s="2" t="s">
        <v>105</v>
      </c>
      <c r="C16" s="65" t="s">
        <v>109</v>
      </c>
      <c r="D16" s="66"/>
      <c r="E16" s="27">
        <v>2114211.91</v>
      </c>
      <c r="F16" s="27">
        <v>2054623.51</v>
      </c>
      <c r="G16" s="27">
        <v>59588.4</v>
      </c>
    </row>
    <row r="17" spans="1:7" ht="30" x14ac:dyDescent="0.2">
      <c r="A17" s="25" t="s">
        <v>110</v>
      </c>
      <c r="B17" s="2" t="s">
        <v>105</v>
      </c>
      <c r="C17" s="65" t="s">
        <v>111</v>
      </c>
      <c r="D17" s="66"/>
      <c r="E17" s="27">
        <v>775904.01</v>
      </c>
      <c r="F17" s="27">
        <v>775904.01</v>
      </c>
      <c r="G17" s="27"/>
    </row>
    <row r="18" spans="1:7" ht="15" x14ac:dyDescent="0.2">
      <c r="A18" s="25" t="s">
        <v>112</v>
      </c>
      <c r="B18" s="2" t="s">
        <v>105</v>
      </c>
      <c r="C18" s="65" t="s">
        <v>113</v>
      </c>
      <c r="D18" s="66"/>
      <c r="E18" s="27">
        <v>597864.27</v>
      </c>
      <c r="F18" s="27">
        <v>597864.27</v>
      </c>
      <c r="G18" s="27"/>
    </row>
    <row r="19" spans="1:7" ht="60" x14ac:dyDescent="0.2">
      <c r="A19" s="25" t="s">
        <v>114</v>
      </c>
      <c r="B19" s="2" t="s">
        <v>105</v>
      </c>
      <c r="C19" s="65" t="s">
        <v>115</v>
      </c>
      <c r="D19" s="66"/>
      <c r="E19" s="27">
        <v>178039.74</v>
      </c>
      <c r="F19" s="27">
        <v>178039.74</v>
      </c>
      <c r="G19" s="27"/>
    </row>
    <row r="20" spans="1:7" ht="45" x14ac:dyDescent="0.2">
      <c r="A20" s="25" t="s">
        <v>116</v>
      </c>
      <c r="B20" s="2" t="s">
        <v>105</v>
      </c>
      <c r="C20" s="65" t="s">
        <v>117</v>
      </c>
      <c r="D20" s="66"/>
      <c r="E20" s="27">
        <v>1338307.8999999999</v>
      </c>
      <c r="F20" s="27">
        <v>1278719.5</v>
      </c>
      <c r="G20" s="27">
        <v>59588.4</v>
      </c>
    </row>
    <row r="21" spans="1:7" ht="30" x14ac:dyDescent="0.2">
      <c r="A21" s="25" t="s">
        <v>118</v>
      </c>
      <c r="B21" s="2" t="s">
        <v>105</v>
      </c>
      <c r="C21" s="65" t="s">
        <v>119</v>
      </c>
      <c r="D21" s="66"/>
      <c r="E21" s="27">
        <v>1010912.73</v>
      </c>
      <c r="F21" s="27">
        <v>983919.56</v>
      </c>
      <c r="G21" s="27">
        <v>26993.17</v>
      </c>
    </row>
    <row r="22" spans="1:7" ht="75" x14ac:dyDescent="0.2">
      <c r="A22" s="25" t="s">
        <v>120</v>
      </c>
      <c r="B22" s="2" t="s">
        <v>105</v>
      </c>
      <c r="C22" s="65" t="s">
        <v>121</v>
      </c>
      <c r="D22" s="66"/>
      <c r="E22" s="27">
        <v>327395.17</v>
      </c>
      <c r="F22" s="27">
        <v>294799.94</v>
      </c>
      <c r="G22" s="27">
        <v>32595.23</v>
      </c>
    </row>
    <row r="23" spans="1:7" ht="45" x14ac:dyDescent="0.2">
      <c r="A23" s="25" t="s">
        <v>122</v>
      </c>
      <c r="B23" s="2" t="s">
        <v>105</v>
      </c>
      <c r="C23" s="65" t="s">
        <v>123</v>
      </c>
      <c r="D23" s="66"/>
      <c r="E23" s="27">
        <v>1218101.3</v>
      </c>
      <c r="F23" s="27">
        <v>948599.4</v>
      </c>
      <c r="G23" s="27">
        <v>269501.90000000002</v>
      </c>
    </row>
    <row r="24" spans="1:7" ht="45" x14ac:dyDescent="0.2">
      <c r="A24" s="25" t="s">
        <v>124</v>
      </c>
      <c r="B24" s="2" t="s">
        <v>105</v>
      </c>
      <c r="C24" s="65" t="s">
        <v>125</v>
      </c>
      <c r="D24" s="66"/>
      <c r="E24" s="27">
        <v>1218101.3</v>
      </c>
      <c r="F24" s="27">
        <v>948599.4</v>
      </c>
      <c r="G24" s="27">
        <v>269501.90000000002</v>
      </c>
    </row>
    <row r="25" spans="1:7" ht="15" x14ac:dyDescent="0.2">
      <c r="A25" s="25" t="s">
        <v>126</v>
      </c>
      <c r="B25" s="2" t="s">
        <v>105</v>
      </c>
      <c r="C25" s="65" t="s">
        <v>127</v>
      </c>
      <c r="D25" s="66"/>
      <c r="E25" s="27">
        <v>1172009.3</v>
      </c>
      <c r="F25" s="27">
        <v>924465.7</v>
      </c>
      <c r="G25" s="27">
        <v>247543.6</v>
      </c>
    </row>
    <row r="26" spans="1:7" ht="15" x14ac:dyDescent="0.2">
      <c r="A26" s="25" t="s">
        <v>128</v>
      </c>
      <c r="B26" s="2" t="s">
        <v>105</v>
      </c>
      <c r="C26" s="65" t="s">
        <v>129</v>
      </c>
      <c r="D26" s="66"/>
      <c r="E26" s="27">
        <v>46092</v>
      </c>
      <c r="F26" s="27">
        <v>24133.7</v>
      </c>
      <c r="G26" s="27">
        <v>21958.3</v>
      </c>
    </row>
    <row r="27" spans="1:7" ht="30" x14ac:dyDescent="0.2">
      <c r="A27" s="25" t="s">
        <v>130</v>
      </c>
      <c r="B27" s="2" t="s">
        <v>105</v>
      </c>
      <c r="C27" s="65" t="s">
        <v>131</v>
      </c>
      <c r="D27" s="66"/>
      <c r="E27" s="27">
        <v>27600</v>
      </c>
      <c r="F27" s="27">
        <v>27600</v>
      </c>
      <c r="G27" s="27"/>
    </row>
    <row r="28" spans="1:7" ht="30" x14ac:dyDescent="0.2">
      <c r="A28" s="25" t="s">
        <v>132</v>
      </c>
      <c r="B28" s="2" t="s">
        <v>105</v>
      </c>
      <c r="C28" s="65" t="s">
        <v>133</v>
      </c>
      <c r="D28" s="66"/>
      <c r="E28" s="27">
        <v>27600</v>
      </c>
      <c r="F28" s="27">
        <v>27600</v>
      </c>
      <c r="G28" s="27"/>
    </row>
    <row r="29" spans="1:7" ht="15" x14ac:dyDescent="0.2">
      <c r="A29" s="25" t="s">
        <v>134</v>
      </c>
      <c r="B29" s="2" t="s">
        <v>105</v>
      </c>
      <c r="C29" s="65" t="s">
        <v>135</v>
      </c>
      <c r="D29" s="66"/>
      <c r="E29" s="27">
        <v>36300</v>
      </c>
      <c r="F29" s="27">
        <v>36300</v>
      </c>
      <c r="G29" s="27"/>
    </row>
    <row r="30" spans="1:7" ht="15" x14ac:dyDescent="0.2">
      <c r="A30" s="25" t="s">
        <v>91</v>
      </c>
      <c r="B30" s="2" t="s">
        <v>105</v>
      </c>
      <c r="C30" s="65" t="s">
        <v>136</v>
      </c>
      <c r="D30" s="66"/>
      <c r="E30" s="27">
        <v>36300</v>
      </c>
      <c r="F30" s="27">
        <v>36300</v>
      </c>
      <c r="G30" s="27"/>
    </row>
    <row r="31" spans="1:7" ht="15" x14ac:dyDescent="0.2">
      <c r="A31" s="25" t="s">
        <v>137</v>
      </c>
      <c r="B31" s="2" t="s">
        <v>105</v>
      </c>
      <c r="C31" s="65" t="s">
        <v>138</v>
      </c>
      <c r="D31" s="66"/>
      <c r="E31" s="27">
        <v>40990.699999999997</v>
      </c>
      <c r="F31" s="27">
        <v>10990.7</v>
      </c>
      <c r="G31" s="27">
        <v>30000</v>
      </c>
    </row>
    <row r="32" spans="1:7" ht="15" x14ac:dyDescent="0.2">
      <c r="A32" s="25" t="s">
        <v>139</v>
      </c>
      <c r="B32" s="2" t="s">
        <v>105</v>
      </c>
      <c r="C32" s="65" t="s">
        <v>140</v>
      </c>
      <c r="D32" s="66"/>
      <c r="E32" s="27">
        <v>10990.7</v>
      </c>
      <c r="F32" s="27">
        <v>10990.7</v>
      </c>
      <c r="G32" s="27"/>
    </row>
    <row r="33" spans="1:7" ht="15" x14ac:dyDescent="0.2">
      <c r="A33" s="25" t="s">
        <v>141</v>
      </c>
      <c r="B33" s="2" t="s">
        <v>105</v>
      </c>
      <c r="C33" s="65" t="s">
        <v>142</v>
      </c>
      <c r="D33" s="66"/>
      <c r="E33" s="27">
        <v>4712</v>
      </c>
      <c r="F33" s="27">
        <v>4712</v>
      </c>
      <c r="G33" s="27"/>
    </row>
    <row r="34" spans="1:7" ht="15" x14ac:dyDescent="0.2">
      <c r="A34" s="25" t="s">
        <v>143</v>
      </c>
      <c r="B34" s="2" t="s">
        <v>105</v>
      </c>
      <c r="C34" s="65" t="s">
        <v>144</v>
      </c>
      <c r="D34" s="66"/>
      <c r="E34" s="27">
        <v>6278.7</v>
      </c>
      <c r="F34" s="27">
        <v>6278.7</v>
      </c>
      <c r="G34" s="27"/>
    </row>
    <row r="35" spans="1:7" ht="15" x14ac:dyDescent="0.2">
      <c r="A35" s="25" t="s">
        <v>145</v>
      </c>
      <c r="B35" s="2" t="s">
        <v>105</v>
      </c>
      <c r="C35" s="65" t="s">
        <v>146</v>
      </c>
      <c r="D35" s="66"/>
      <c r="E35" s="27">
        <v>30000</v>
      </c>
      <c r="F35" s="27" t="s">
        <v>23</v>
      </c>
      <c r="G35" s="27">
        <v>30000</v>
      </c>
    </row>
    <row r="36" spans="1:7" ht="94.5" x14ac:dyDescent="0.2">
      <c r="A36" s="22" t="s">
        <v>147</v>
      </c>
      <c r="B36" s="1" t="s">
        <v>105</v>
      </c>
      <c r="C36" s="67" t="s">
        <v>148</v>
      </c>
      <c r="D36" s="68"/>
      <c r="E36" s="24">
        <v>6500</v>
      </c>
      <c r="F36" s="24">
        <v>6500</v>
      </c>
      <c r="G36" s="24">
        <v>0</v>
      </c>
    </row>
    <row r="37" spans="1:7" ht="15" x14ac:dyDescent="0.2">
      <c r="A37" s="25" t="s">
        <v>134</v>
      </c>
      <c r="B37" s="2" t="s">
        <v>105</v>
      </c>
      <c r="C37" s="65" t="s">
        <v>149</v>
      </c>
      <c r="D37" s="66"/>
      <c r="E37" s="27">
        <v>6500</v>
      </c>
      <c r="F37" s="27">
        <v>6500</v>
      </c>
      <c r="G37" s="27"/>
    </row>
    <row r="38" spans="1:7" ht="15" x14ac:dyDescent="0.2">
      <c r="A38" s="25" t="s">
        <v>91</v>
      </c>
      <c r="B38" s="2" t="s">
        <v>105</v>
      </c>
      <c r="C38" s="65" t="s">
        <v>150</v>
      </c>
      <c r="D38" s="66"/>
      <c r="E38" s="27">
        <v>6500</v>
      </c>
      <c r="F38" s="27">
        <v>6500</v>
      </c>
      <c r="G38" s="27"/>
    </row>
    <row r="39" spans="1:7" ht="94.5" x14ac:dyDescent="0.2">
      <c r="A39" s="22" t="s">
        <v>151</v>
      </c>
      <c r="B39" s="1" t="s">
        <v>105</v>
      </c>
      <c r="C39" s="67" t="s">
        <v>152</v>
      </c>
      <c r="D39" s="68"/>
      <c r="E39" s="24">
        <v>1361895.9</v>
      </c>
      <c r="F39" s="24">
        <v>1302307.5</v>
      </c>
      <c r="G39" s="24">
        <v>59588.4</v>
      </c>
    </row>
    <row r="40" spans="1:7" ht="90" x14ac:dyDescent="0.2">
      <c r="A40" s="25" t="s">
        <v>108</v>
      </c>
      <c r="B40" s="2" t="s">
        <v>105</v>
      </c>
      <c r="C40" s="65" t="s">
        <v>153</v>
      </c>
      <c r="D40" s="66"/>
      <c r="E40" s="27">
        <v>1338307.8999999999</v>
      </c>
      <c r="F40" s="27">
        <v>1278719.5</v>
      </c>
      <c r="G40" s="27">
        <v>59588.4</v>
      </c>
    </row>
    <row r="41" spans="1:7" ht="45" x14ac:dyDescent="0.2">
      <c r="A41" s="25" t="s">
        <v>116</v>
      </c>
      <c r="B41" s="2" t="s">
        <v>105</v>
      </c>
      <c r="C41" s="65" t="s">
        <v>154</v>
      </c>
      <c r="D41" s="66"/>
      <c r="E41" s="27">
        <v>1338307.8999999999</v>
      </c>
      <c r="F41" s="27">
        <v>1278719.5</v>
      </c>
      <c r="G41" s="27">
        <v>59588.4</v>
      </c>
    </row>
    <row r="42" spans="1:7" ht="30" x14ac:dyDescent="0.2">
      <c r="A42" s="25" t="s">
        <v>118</v>
      </c>
      <c r="B42" s="2" t="s">
        <v>105</v>
      </c>
      <c r="C42" s="65" t="s">
        <v>155</v>
      </c>
      <c r="D42" s="66"/>
      <c r="E42" s="27">
        <v>1010912.73</v>
      </c>
      <c r="F42" s="27">
        <v>983919.56</v>
      </c>
      <c r="G42" s="27">
        <v>26993.17</v>
      </c>
    </row>
    <row r="43" spans="1:7" ht="75" x14ac:dyDescent="0.2">
      <c r="A43" s="25" t="s">
        <v>120</v>
      </c>
      <c r="B43" s="2" t="s">
        <v>105</v>
      </c>
      <c r="C43" s="65" t="s">
        <v>156</v>
      </c>
      <c r="D43" s="66"/>
      <c r="E43" s="27">
        <v>327395.17</v>
      </c>
      <c r="F43" s="27">
        <v>294799.94</v>
      </c>
      <c r="G43" s="27">
        <v>32595.23</v>
      </c>
    </row>
    <row r="44" spans="1:7" ht="15" x14ac:dyDescent="0.2">
      <c r="A44" s="25" t="s">
        <v>134</v>
      </c>
      <c r="B44" s="2" t="s">
        <v>105</v>
      </c>
      <c r="C44" s="65" t="s">
        <v>157</v>
      </c>
      <c r="D44" s="66"/>
      <c r="E44" s="27">
        <v>17800</v>
      </c>
      <c r="F44" s="27">
        <v>17800</v>
      </c>
      <c r="G44" s="27"/>
    </row>
    <row r="45" spans="1:7" ht="15" x14ac:dyDescent="0.2">
      <c r="A45" s="25" t="s">
        <v>91</v>
      </c>
      <c r="B45" s="2" t="s">
        <v>105</v>
      </c>
      <c r="C45" s="65" t="s">
        <v>158</v>
      </c>
      <c r="D45" s="66"/>
      <c r="E45" s="27">
        <v>17800</v>
      </c>
      <c r="F45" s="27">
        <v>17800</v>
      </c>
      <c r="G45" s="27"/>
    </row>
    <row r="46" spans="1:7" ht="15" x14ac:dyDescent="0.2">
      <c r="A46" s="25" t="s">
        <v>137</v>
      </c>
      <c r="B46" s="2" t="s">
        <v>105</v>
      </c>
      <c r="C46" s="65" t="s">
        <v>159</v>
      </c>
      <c r="D46" s="66"/>
      <c r="E46" s="27">
        <v>5788</v>
      </c>
      <c r="F46" s="27">
        <v>5788</v>
      </c>
      <c r="G46" s="27"/>
    </row>
    <row r="47" spans="1:7" ht="15" x14ac:dyDescent="0.2">
      <c r="A47" s="25" t="s">
        <v>139</v>
      </c>
      <c r="B47" s="2" t="s">
        <v>105</v>
      </c>
      <c r="C47" s="65" t="s">
        <v>160</v>
      </c>
      <c r="D47" s="66"/>
      <c r="E47" s="27">
        <v>5788</v>
      </c>
      <c r="F47" s="27">
        <v>5788</v>
      </c>
      <c r="G47" s="27"/>
    </row>
    <row r="48" spans="1:7" ht="15" x14ac:dyDescent="0.2">
      <c r="A48" s="25" t="s">
        <v>143</v>
      </c>
      <c r="B48" s="2" t="s">
        <v>105</v>
      </c>
      <c r="C48" s="65" t="s">
        <v>161</v>
      </c>
      <c r="D48" s="66"/>
      <c r="E48" s="27">
        <v>5788</v>
      </c>
      <c r="F48" s="27">
        <v>5788</v>
      </c>
      <c r="G48" s="27"/>
    </row>
    <row r="49" spans="1:7" ht="78.75" x14ac:dyDescent="0.2">
      <c r="A49" s="22" t="s">
        <v>162</v>
      </c>
      <c r="B49" s="1" t="s">
        <v>105</v>
      </c>
      <c r="C49" s="67" t="s">
        <v>163</v>
      </c>
      <c r="D49" s="68"/>
      <c r="E49" s="24">
        <v>12000</v>
      </c>
      <c r="F49" s="24">
        <v>12000</v>
      </c>
      <c r="G49" s="24">
        <v>0</v>
      </c>
    </row>
    <row r="50" spans="1:7" ht="15" x14ac:dyDescent="0.2">
      <c r="A50" s="25" t="s">
        <v>134</v>
      </c>
      <c r="B50" s="2" t="s">
        <v>105</v>
      </c>
      <c r="C50" s="65" t="s">
        <v>164</v>
      </c>
      <c r="D50" s="66"/>
      <c r="E50" s="27">
        <v>12000</v>
      </c>
      <c r="F50" s="27">
        <v>12000</v>
      </c>
      <c r="G50" s="27"/>
    </row>
    <row r="51" spans="1:7" ht="15" x14ac:dyDescent="0.2">
      <c r="A51" s="25" t="s">
        <v>91</v>
      </c>
      <c r="B51" s="2" t="s">
        <v>105</v>
      </c>
      <c r="C51" s="65" t="s">
        <v>165</v>
      </c>
      <c r="D51" s="66"/>
      <c r="E51" s="27">
        <v>12000</v>
      </c>
      <c r="F51" s="27">
        <v>12000</v>
      </c>
      <c r="G51" s="27"/>
    </row>
    <row r="52" spans="1:7" ht="15.75" x14ac:dyDescent="0.2">
      <c r="A52" s="22" t="s">
        <v>166</v>
      </c>
      <c r="B52" s="1" t="s">
        <v>105</v>
      </c>
      <c r="C52" s="67" t="s">
        <v>167</v>
      </c>
      <c r="D52" s="68"/>
      <c r="E52" s="24">
        <v>30000</v>
      </c>
      <c r="F52" s="24" t="s">
        <v>23</v>
      </c>
      <c r="G52" s="24">
        <v>30000</v>
      </c>
    </row>
    <row r="53" spans="1:7" ht="15" x14ac:dyDescent="0.2">
      <c r="A53" s="25" t="s">
        <v>137</v>
      </c>
      <c r="B53" s="2" t="s">
        <v>105</v>
      </c>
      <c r="C53" s="65" t="s">
        <v>168</v>
      </c>
      <c r="D53" s="66"/>
      <c r="E53" s="27">
        <v>30000</v>
      </c>
      <c r="F53" s="27" t="s">
        <v>23</v>
      </c>
      <c r="G53" s="27">
        <v>30000</v>
      </c>
    </row>
    <row r="54" spans="1:7" ht="15" x14ac:dyDescent="0.2">
      <c r="A54" s="25" t="s">
        <v>145</v>
      </c>
      <c r="B54" s="2" t="s">
        <v>105</v>
      </c>
      <c r="C54" s="65" t="s">
        <v>169</v>
      </c>
      <c r="D54" s="66"/>
      <c r="E54" s="27">
        <v>30000</v>
      </c>
      <c r="F54" s="27" t="s">
        <v>23</v>
      </c>
      <c r="G54" s="27">
        <v>30000</v>
      </c>
    </row>
    <row r="55" spans="1:7" ht="31.5" x14ac:dyDescent="0.2">
      <c r="A55" s="22" t="s">
        <v>170</v>
      </c>
      <c r="B55" s="1" t="s">
        <v>105</v>
      </c>
      <c r="C55" s="67" t="s">
        <v>171</v>
      </c>
      <c r="D55" s="68"/>
      <c r="E55" s="24">
        <v>2026808.01</v>
      </c>
      <c r="F55" s="24">
        <v>1757306.11</v>
      </c>
      <c r="G55" s="24">
        <v>269501.90000000002</v>
      </c>
    </row>
    <row r="56" spans="1:7" ht="90" x14ac:dyDescent="0.2">
      <c r="A56" s="25" t="s">
        <v>108</v>
      </c>
      <c r="B56" s="2" t="s">
        <v>105</v>
      </c>
      <c r="C56" s="65" t="s">
        <v>172</v>
      </c>
      <c r="D56" s="66"/>
      <c r="E56" s="27">
        <v>775904.01</v>
      </c>
      <c r="F56" s="27">
        <v>775904.01</v>
      </c>
      <c r="G56" s="27"/>
    </row>
    <row r="57" spans="1:7" ht="30" x14ac:dyDescent="0.2">
      <c r="A57" s="25" t="s">
        <v>110</v>
      </c>
      <c r="B57" s="2" t="s">
        <v>105</v>
      </c>
      <c r="C57" s="65" t="s">
        <v>173</v>
      </c>
      <c r="D57" s="66"/>
      <c r="E57" s="27">
        <v>775904.01</v>
      </c>
      <c r="F57" s="27">
        <v>775904.01</v>
      </c>
      <c r="G57" s="27"/>
    </row>
    <row r="58" spans="1:7" ht="15" x14ac:dyDescent="0.2">
      <c r="A58" s="25" t="s">
        <v>112</v>
      </c>
      <c r="B58" s="2" t="s">
        <v>105</v>
      </c>
      <c r="C58" s="65" t="s">
        <v>174</v>
      </c>
      <c r="D58" s="66"/>
      <c r="E58" s="27">
        <v>597864.27</v>
      </c>
      <c r="F58" s="27">
        <v>597864.27</v>
      </c>
      <c r="G58" s="27"/>
    </row>
    <row r="59" spans="1:7" ht="60" x14ac:dyDescent="0.2">
      <c r="A59" s="25" t="s">
        <v>114</v>
      </c>
      <c r="B59" s="2" t="s">
        <v>105</v>
      </c>
      <c r="C59" s="65" t="s">
        <v>175</v>
      </c>
      <c r="D59" s="66"/>
      <c r="E59" s="27">
        <v>178039.74</v>
      </c>
      <c r="F59" s="27">
        <v>178039.74</v>
      </c>
      <c r="G59" s="27"/>
    </row>
    <row r="60" spans="1:7" ht="45" x14ac:dyDescent="0.2">
      <c r="A60" s="25" t="s">
        <v>122</v>
      </c>
      <c r="B60" s="2" t="s">
        <v>105</v>
      </c>
      <c r="C60" s="65" t="s">
        <v>176</v>
      </c>
      <c r="D60" s="66"/>
      <c r="E60" s="27">
        <v>1218101.3</v>
      </c>
      <c r="F60" s="27">
        <v>948599.4</v>
      </c>
      <c r="G60" s="27">
        <v>269501.90000000002</v>
      </c>
    </row>
    <row r="61" spans="1:7" ht="45" x14ac:dyDescent="0.2">
      <c r="A61" s="25" t="s">
        <v>124</v>
      </c>
      <c r="B61" s="2" t="s">
        <v>105</v>
      </c>
      <c r="C61" s="65" t="s">
        <v>177</v>
      </c>
      <c r="D61" s="66"/>
      <c r="E61" s="27">
        <v>1218101.3</v>
      </c>
      <c r="F61" s="27">
        <v>948599.4</v>
      </c>
      <c r="G61" s="27">
        <v>269501.90000000002</v>
      </c>
    </row>
    <row r="62" spans="1:7" ht="15" x14ac:dyDescent="0.2">
      <c r="A62" s="25" t="s">
        <v>126</v>
      </c>
      <c r="B62" s="2" t="s">
        <v>105</v>
      </c>
      <c r="C62" s="65" t="s">
        <v>178</v>
      </c>
      <c r="D62" s="66"/>
      <c r="E62" s="27">
        <v>1172009.3</v>
      </c>
      <c r="F62" s="27">
        <v>924465.7</v>
      </c>
      <c r="G62" s="27">
        <v>247543.6</v>
      </c>
    </row>
    <row r="63" spans="1:7" ht="15" x14ac:dyDescent="0.2">
      <c r="A63" s="25" t="s">
        <v>128</v>
      </c>
      <c r="B63" s="2" t="s">
        <v>105</v>
      </c>
      <c r="C63" s="65" t="s">
        <v>179</v>
      </c>
      <c r="D63" s="66"/>
      <c r="E63" s="27">
        <v>46092</v>
      </c>
      <c r="F63" s="27">
        <v>24133.7</v>
      </c>
      <c r="G63" s="27">
        <v>21958.3</v>
      </c>
    </row>
    <row r="64" spans="1:7" ht="30" x14ac:dyDescent="0.2">
      <c r="A64" s="25" t="s">
        <v>130</v>
      </c>
      <c r="B64" s="2" t="s">
        <v>105</v>
      </c>
      <c r="C64" s="65" t="s">
        <v>180</v>
      </c>
      <c r="D64" s="66"/>
      <c r="E64" s="27">
        <v>27600</v>
      </c>
      <c r="F64" s="27">
        <v>27600</v>
      </c>
      <c r="G64" s="27"/>
    </row>
    <row r="65" spans="1:7" ht="30" x14ac:dyDescent="0.2">
      <c r="A65" s="25" t="s">
        <v>132</v>
      </c>
      <c r="B65" s="2" t="s">
        <v>105</v>
      </c>
      <c r="C65" s="65" t="s">
        <v>181</v>
      </c>
      <c r="D65" s="66"/>
      <c r="E65" s="27">
        <v>27600</v>
      </c>
      <c r="F65" s="27">
        <v>27600</v>
      </c>
      <c r="G65" s="27"/>
    </row>
    <row r="66" spans="1:7" ht="15" x14ac:dyDescent="0.2">
      <c r="A66" s="25" t="s">
        <v>137</v>
      </c>
      <c r="B66" s="2" t="s">
        <v>105</v>
      </c>
      <c r="C66" s="65" t="s">
        <v>182</v>
      </c>
      <c r="D66" s="66"/>
      <c r="E66" s="27">
        <v>5202.7</v>
      </c>
      <c r="F66" s="27">
        <v>5202.7</v>
      </c>
      <c r="G66" s="27"/>
    </row>
    <row r="67" spans="1:7" ht="15" x14ac:dyDescent="0.2">
      <c r="A67" s="25" t="s">
        <v>139</v>
      </c>
      <c r="B67" s="2" t="s">
        <v>105</v>
      </c>
      <c r="C67" s="65" t="s">
        <v>183</v>
      </c>
      <c r="D67" s="66"/>
      <c r="E67" s="27">
        <v>5202.7</v>
      </c>
      <c r="F67" s="27">
        <v>5202.7</v>
      </c>
      <c r="G67" s="27"/>
    </row>
    <row r="68" spans="1:7" ht="15" x14ac:dyDescent="0.2">
      <c r="A68" s="25" t="s">
        <v>141</v>
      </c>
      <c r="B68" s="2" t="s">
        <v>105</v>
      </c>
      <c r="C68" s="65" t="s">
        <v>184</v>
      </c>
      <c r="D68" s="66"/>
      <c r="E68" s="27">
        <v>4712</v>
      </c>
      <c r="F68" s="27">
        <v>4712</v>
      </c>
      <c r="G68" s="27"/>
    </row>
    <row r="69" spans="1:7" ht="15" x14ac:dyDescent="0.2">
      <c r="A69" s="25" t="s">
        <v>143</v>
      </c>
      <c r="B69" s="2" t="s">
        <v>105</v>
      </c>
      <c r="C69" s="65" t="s">
        <v>185</v>
      </c>
      <c r="D69" s="66"/>
      <c r="E69" s="27">
        <v>490.7</v>
      </c>
      <c r="F69" s="27">
        <v>490.7</v>
      </c>
      <c r="G69" s="27"/>
    </row>
    <row r="70" spans="1:7" ht="15.75" x14ac:dyDescent="0.2">
      <c r="A70" s="22" t="s">
        <v>186</v>
      </c>
      <c r="B70" s="1" t="s">
        <v>105</v>
      </c>
      <c r="C70" s="67" t="s">
        <v>187</v>
      </c>
      <c r="D70" s="68"/>
      <c r="E70" s="24">
        <v>112280</v>
      </c>
      <c r="F70" s="24">
        <v>103568.53</v>
      </c>
      <c r="G70" s="24">
        <v>8711.4699999999993</v>
      </c>
    </row>
    <row r="71" spans="1:7" ht="90" x14ac:dyDescent="0.2">
      <c r="A71" s="25" t="s">
        <v>108</v>
      </c>
      <c r="B71" s="2" t="s">
        <v>105</v>
      </c>
      <c r="C71" s="65" t="s">
        <v>188</v>
      </c>
      <c r="D71" s="66"/>
      <c r="E71" s="27">
        <v>112280</v>
      </c>
      <c r="F71" s="27">
        <v>103568.53</v>
      </c>
      <c r="G71" s="27">
        <v>8711.4699999999993</v>
      </c>
    </row>
    <row r="72" spans="1:7" ht="45" x14ac:dyDescent="0.2">
      <c r="A72" s="25" t="s">
        <v>116</v>
      </c>
      <c r="B72" s="2" t="s">
        <v>105</v>
      </c>
      <c r="C72" s="65" t="s">
        <v>189</v>
      </c>
      <c r="D72" s="66"/>
      <c r="E72" s="27">
        <v>112280</v>
      </c>
      <c r="F72" s="27">
        <v>103568.53</v>
      </c>
      <c r="G72" s="27">
        <v>8711.4699999999993</v>
      </c>
    </row>
    <row r="73" spans="1:7" ht="30" x14ac:dyDescent="0.2">
      <c r="A73" s="25" t="s">
        <v>118</v>
      </c>
      <c r="B73" s="2" t="s">
        <v>105</v>
      </c>
      <c r="C73" s="65" t="s">
        <v>190</v>
      </c>
      <c r="D73" s="66"/>
      <c r="E73" s="27">
        <v>86030.6</v>
      </c>
      <c r="F73" s="27">
        <v>79692.899999999994</v>
      </c>
      <c r="G73" s="27">
        <v>6337.7</v>
      </c>
    </row>
    <row r="74" spans="1:7" ht="75" x14ac:dyDescent="0.2">
      <c r="A74" s="25" t="s">
        <v>120</v>
      </c>
      <c r="B74" s="2" t="s">
        <v>105</v>
      </c>
      <c r="C74" s="65" t="s">
        <v>191</v>
      </c>
      <c r="D74" s="66"/>
      <c r="E74" s="27">
        <v>26249.4</v>
      </c>
      <c r="F74" s="27">
        <v>23875.63</v>
      </c>
      <c r="G74" s="27">
        <v>2373.77</v>
      </c>
    </row>
    <row r="75" spans="1:7" ht="31.5" x14ac:dyDescent="0.2">
      <c r="A75" s="22" t="s">
        <v>192</v>
      </c>
      <c r="B75" s="1" t="s">
        <v>105</v>
      </c>
      <c r="C75" s="67" t="s">
        <v>193</v>
      </c>
      <c r="D75" s="68"/>
      <c r="E75" s="24">
        <v>112280</v>
      </c>
      <c r="F75" s="24">
        <v>103568.53</v>
      </c>
      <c r="G75" s="24">
        <v>8711.4699999999993</v>
      </c>
    </row>
    <row r="76" spans="1:7" ht="90" x14ac:dyDescent="0.2">
      <c r="A76" s="25" t="s">
        <v>108</v>
      </c>
      <c r="B76" s="2" t="s">
        <v>105</v>
      </c>
      <c r="C76" s="65" t="s">
        <v>194</v>
      </c>
      <c r="D76" s="66"/>
      <c r="E76" s="27">
        <v>112280</v>
      </c>
      <c r="F76" s="27">
        <v>103568.53</v>
      </c>
      <c r="G76" s="27">
        <v>8711.4699999999993</v>
      </c>
    </row>
    <row r="77" spans="1:7" ht="45" x14ac:dyDescent="0.2">
      <c r="A77" s="25" t="s">
        <v>116</v>
      </c>
      <c r="B77" s="2" t="s">
        <v>105</v>
      </c>
      <c r="C77" s="65" t="s">
        <v>195</v>
      </c>
      <c r="D77" s="66"/>
      <c r="E77" s="27">
        <v>112280</v>
      </c>
      <c r="F77" s="27">
        <v>103568.53</v>
      </c>
      <c r="G77" s="27">
        <v>8711.4699999999993</v>
      </c>
    </row>
    <row r="78" spans="1:7" ht="30" x14ac:dyDescent="0.2">
      <c r="A78" s="25" t="s">
        <v>118</v>
      </c>
      <c r="B78" s="2" t="s">
        <v>105</v>
      </c>
      <c r="C78" s="65" t="s">
        <v>196</v>
      </c>
      <c r="D78" s="66"/>
      <c r="E78" s="27">
        <v>86030.6</v>
      </c>
      <c r="F78" s="27">
        <v>79692.899999999994</v>
      </c>
      <c r="G78" s="27">
        <v>6337.7</v>
      </c>
    </row>
    <row r="79" spans="1:7" ht="75" x14ac:dyDescent="0.2">
      <c r="A79" s="25" t="s">
        <v>120</v>
      </c>
      <c r="B79" s="2" t="s">
        <v>105</v>
      </c>
      <c r="C79" s="65" t="s">
        <v>197</v>
      </c>
      <c r="D79" s="66"/>
      <c r="E79" s="27">
        <v>26249.4</v>
      </c>
      <c r="F79" s="27">
        <v>23875.63</v>
      </c>
      <c r="G79" s="27">
        <v>2373.77</v>
      </c>
    </row>
    <row r="80" spans="1:7" ht="15.75" x14ac:dyDescent="0.2">
      <c r="A80" s="22" t="s">
        <v>198</v>
      </c>
      <c r="B80" s="1" t="s">
        <v>105</v>
      </c>
      <c r="C80" s="67" t="s">
        <v>199</v>
      </c>
      <c r="D80" s="68"/>
      <c r="E80" s="24">
        <v>130300</v>
      </c>
      <c r="F80" s="24">
        <v>130000</v>
      </c>
      <c r="G80" s="24">
        <v>300</v>
      </c>
    </row>
    <row r="81" spans="1:7" ht="45" x14ac:dyDescent="0.2">
      <c r="A81" s="25" t="s">
        <v>122</v>
      </c>
      <c r="B81" s="2" t="s">
        <v>105</v>
      </c>
      <c r="C81" s="65" t="s">
        <v>200</v>
      </c>
      <c r="D81" s="66"/>
      <c r="E81" s="27">
        <v>130300</v>
      </c>
      <c r="F81" s="27">
        <v>130000</v>
      </c>
      <c r="G81" s="27">
        <v>300</v>
      </c>
    </row>
    <row r="82" spans="1:7" ht="45" x14ac:dyDescent="0.2">
      <c r="A82" s="25" t="s">
        <v>124</v>
      </c>
      <c r="B82" s="2" t="s">
        <v>105</v>
      </c>
      <c r="C82" s="65" t="s">
        <v>201</v>
      </c>
      <c r="D82" s="66"/>
      <c r="E82" s="27">
        <v>130300</v>
      </c>
      <c r="F82" s="27">
        <v>130000</v>
      </c>
      <c r="G82" s="27">
        <v>300</v>
      </c>
    </row>
    <row r="83" spans="1:7" ht="15" x14ac:dyDescent="0.2">
      <c r="A83" s="25" t="s">
        <v>126</v>
      </c>
      <c r="B83" s="2" t="s">
        <v>105</v>
      </c>
      <c r="C83" s="65" t="s">
        <v>202</v>
      </c>
      <c r="D83" s="66"/>
      <c r="E83" s="27">
        <v>130300</v>
      </c>
      <c r="F83" s="27">
        <v>130000</v>
      </c>
      <c r="G83" s="27">
        <v>300</v>
      </c>
    </row>
    <row r="84" spans="1:7" ht="31.5" x14ac:dyDescent="0.2">
      <c r="A84" s="22" t="s">
        <v>203</v>
      </c>
      <c r="B84" s="1" t="s">
        <v>105</v>
      </c>
      <c r="C84" s="67" t="s">
        <v>204</v>
      </c>
      <c r="D84" s="68"/>
      <c r="E84" s="24">
        <v>130000</v>
      </c>
      <c r="F84" s="24">
        <v>130000</v>
      </c>
      <c r="G84" s="24">
        <v>0</v>
      </c>
    </row>
    <row r="85" spans="1:7" ht="45" x14ac:dyDescent="0.2">
      <c r="A85" s="25" t="s">
        <v>122</v>
      </c>
      <c r="B85" s="2" t="s">
        <v>105</v>
      </c>
      <c r="C85" s="65" t="s">
        <v>205</v>
      </c>
      <c r="D85" s="66"/>
      <c r="E85" s="27">
        <v>130000</v>
      </c>
      <c r="F85" s="27">
        <v>130000</v>
      </c>
      <c r="G85" s="27"/>
    </row>
    <row r="86" spans="1:7" ht="45" x14ac:dyDescent="0.2">
      <c r="A86" s="25" t="s">
        <v>124</v>
      </c>
      <c r="B86" s="2" t="s">
        <v>105</v>
      </c>
      <c r="C86" s="65" t="s">
        <v>206</v>
      </c>
      <c r="D86" s="66"/>
      <c r="E86" s="27">
        <v>130000</v>
      </c>
      <c r="F86" s="27">
        <v>130000</v>
      </c>
      <c r="G86" s="27"/>
    </row>
    <row r="87" spans="1:7" ht="15" x14ac:dyDescent="0.2">
      <c r="A87" s="25" t="s">
        <v>126</v>
      </c>
      <c r="B87" s="2" t="s">
        <v>105</v>
      </c>
      <c r="C87" s="65" t="s">
        <v>207</v>
      </c>
      <c r="D87" s="66"/>
      <c r="E87" s="27">
        <v>130000</v>
      </c>
      <c r="F87" s="27">
        <v>130000</v>
      </c>
      <c r="G87" s="27"/>
    </row>
    <row r="88" spans="1:7" ht="31.5" x14ac:dyDescent="0.2">
      <c r="A88" s="22" t="s">
        <v>208</v>
      </c>
      <c r="B88" s="1" t="s">
        <v>105</v>
      </c>
      <c r="C88" s="67" t="s">
        <v>209</v>
      </c>
      <c r="D88" s="68"/>
      <c r="E88" s="24">
        <v>300</v>
      </c>
      <c r="F88" s="24" t="s">
        <v>23</v>
      </c>
      <c r="G88" s="24">
        <v>300</v>
      </c>
    </row>
    <row r="89" spans="1:7" ht="45" x14ac:dyDescent="0.2">
      <c r="A89" s="25" t="s">
        <v>122</v>
      </c>
      <c r="B89" s="2" t="s">
        <v>105</v>
      </c>
      <c r="C89" s="65" t="s">
        <v>210</v>
      </c>
      <c r="D89" s="66"/>
      <c r="E89" s="27">
        <v>300</v>
      </c>
      <c r="F89" s="27" t="s">
        <v>23</v>
      </c>
      <c r="G89" s="27">
        <v>300</v>
      </c>
    </row>
    <row r="90" spans="1:7" ht="45" x14ac:dyDescent="0.2">
      <c r="A90" s="25" t="s">
        <v>124</v>
      </c>
      <c r="B90" s="2" t="s">
        <v>105</v>
      </c>
      <c r="C90" s="65" t="s">
        <v>211</v>
      </c>
      <c r="D90" s="66"/>
      <c r="E90" s="27">
        <v>300</v>
      </c>
      <c r="F90" s="27" t="s">
        <v>23</v>
      </c>
      <c r="G90" s="27">
        <v>300</v>
      </c>
    </row>
    <row r="91" spans="1:7" ht="15" x14ac:dyDescent="0.2">
      <c r="A91" s="25" t="s">
        <v>126</v>
      </c>
      <c r="B91" s="2" t="s">
        <v>105</v>
      </c>
      <c r="C91" s="65" t="s">
        <v>212</v>
      </c>
      <c r="D91" s="66"/>
      <c r="E91" s="27">
        <v>300</v>
      </c>
      <c r="F91" s="27" t="s">
        <v>23</v>
      </c>
      <c r="G91" s="27">
        <v>300</v>
      </c>
    </row>
    <row r="92" spans="1:7" ht="15.75" x14ac:dyDescent="0.2">
      <c r="A92" s="22" t="s">
        <v>213</v>
      </c>
      <c r="B92" s="1" t="s">
        <v>105</v>
      </c>
      <c r="C92" s="67" t="s">
        <v>214</v>
      </c>
      <c r="D92" s="68"/>
      <c r="E92" s="24">
        <v>4784878.5</v>
      </c>
      <c r="F92" s="24">
        <v>4542976.41</v>
      </c>
      <c r="G92" s="24">
        <v>241902.09</v>
      </c>
    </row>
    <row r="93" spans="1:7" ht="45" x14ac:dyDescent="0.2">
      <c r="A93" s="25" t="s">
        <v>122</v>
      </c>
      <c r="B93" s="2" t="s">
        <v>105</v>
      </c>
      <c r="C93" s="65" t="s">
        <v>215</v>
      </c>
      <c r="D93" s="66"/>
      <c r="E93" s="27">
        <v>4672246.5</v>
      </c>
      <c r="F93" s="27">
        <v>4430344.41</v>
      </c>
      <c r="G93" s="27">
        <v>241902.09</v>
      </c>
    </row>
    <row r="94" spans="1:7" ht="45" x14ac:dyDescent="0.2">
      <c r="A94" s="25" t="s">
        <v>124</v>
      </c>
      <c r="B94" s="2" t="s">
        <v>105</v>
      </c>
      <c r="C94" s="65" t="s">
        <v>216</v>
      </c>
      <c r="D94" s="66"/>
      <c r="E94" s="27">
        <v>4672246.5</v>
      </c>
      <c r="F94" s="27">
        <v>4430344.41</v>
      </c>
      <c r="G94" s="27">
        <v>241902.09</v>
      </c>
    </row>
    <row r="95" spans="1:7" ht="15" x14ac:dyDescent="0.2">
      <c r="A95" s="25" t="s">
        <v>126</v>
      </c>
      <c r="B95" s="2" t="s">
        <v>105</v>
      </c>
      <c r="C95" s="65" t="s">
        <v>217</v>
      </c>
      <c r="D95" s="66"/>
      <c r="E95" s="27">
        <v>4409463.5</v>
      </c>
      <c r="F95" s="27">
        <v>4180857.55</v>
      </c>
      <c r="G95" s="27">
        <v>228605.95</v>
      </c>
    </row>
    <row r="96" spans="1:7" ht="15" x14ac:dyDescent="0.2">
      <c r="A96" s="25" t="s">
        <v>128</v>
      </c>
      <c r="B96" s="2" t="s">
        <v>105</v>
      </c>
      <c r="C96" s="65" t="s">
        <v>218</v>
      </c>
      <c r="D96" s="66"/>
      <c r="E96" s="27">
        <v>262783</v>
      </c>
      <c r="F96" s="27">
        <v>249486.86</v>
      </c>
      <c r="G96" s="27">
        <v>13296.14</v>
      </c>
    </row>
    <row r="97" spans="1:7" ht="45" x14ac:dyDescent="0.2">
      <c r="A97" s="25" t="s">
        <v>219</v>
      </c>
      <c r="B97" s="2" t="s">
        <v>105</v>
      </c>
      <c r="C97" s="65" t="s">
        <v>220</v>
      </c>
      <c r="D97" s="66"/>
      <c r="E97" s="27">
        <v>112632</v>
      </c>
      <c r="F97" s="27">
        <v>112632</v>
      </c>
      <c r="G97" s="27"/>
    </row>
    <row r="98" spans="1:7" ht="45" x14ac:dyDescent="0.2">
      <c r="A98" s="25" t="s">
        <v>221</v>
      </c>
      <c r="B98" s="2" t="s">
        <v>105</v>
      </c>
      <c r="C98" s="65" t="s">
        <v>222</v>
      </c>
      <c r="D98" s="66"/>
      <c r="E98" s="27">
        <v>112632</v>
      </c>
      <c r="F98" s="27">
        <v>112632</v>
      </c>
      <c r="G98" s="27"/>
    </row>
    <row r="99" spans="1:7" ht="45" x14ac:dyDescent="0.2">
      <c r="A99" s="25" t="s">
        <v>223</v>
      </c>
      <c r="B99" s="2" t="s">
        <v>105</v>
      </c>
      <c r="C99" s="65" t="s">
        <v>224</v>
      </c>
      <c r="D99" s="66"/>
      <c r="E99" s="27">
        <v>112632</v>
      </c>
      <c r="F99" s="27">
        <v>112632</v>
      </c>
      <c r="G99" s="27"/>
    </row>
    <row r="100" spans="1:7" ht="15.75" x14ac:dyDescent="0.2">
      <c r="A100" s="22" t="s">
        <v>225</v>
      </c>
      <c r="B100" s="1" t="s">
        <v>105</v>
      </c>
      <c r="C100" s="67" t="s">
        <v>226</v>
      </c>
      <c r="D100" s="68"/>
      <c r="E100" s="24">
        <v>30000</v>
      </c>
      <c r="F100" s="24">
        <v>15000</v>
      </c>
      <c r="G100" s="24">
        <v>15000</v>
      </c>
    </row>
    <row r="101" spans="1:7" ht="45" x14ac:dyDescent="0.2">
      <c r="A101" s="25" t="s">
        <v>122</v>
      </c>
      <c r="B101" s="2" t="s">
        <v>105</v>
      </c>
      <c r="C101" s="65" t="s">
        <v>227</v>
      </c>
      <c r="D101" s="66"/>
      <c r="E101" s="27">
        <v>30000</v>
      </c>
      <c r="F101" s="27">
        <v>15000</v>
      </c>
      <c r="G101" s="27">
        <v>15000</v>
      </c>
    </row>
    <row r="102" spans="1:7" ht="45" x14ac:dyDescent="0.2">
      <c r="A102" s="25" t="s">
        <v>124</v>
      </c>
      <c r="B102" s="2" t="s">
        <v>105</v>
      </c>
      <c r="C102" s="65" t="s">
        <v>228</v>
      </c>
      <c r="D102" s="66"/>
      <c r="E102" s="27">
        <v>30000</v>
      </c>
      <c r="F102" s="27">
        <v>15000</v>
      </c>
      <c r="G102" s="27">
        <v>15000</v>
      </c>
    </row>
    <row r="103" spans="1:7" ht="15" x14ac:dyDescent="0.2">
      <c r="A103" s="25" t="s">
        <v>126</v>
      </c>
      <c r="B103" s="2" t="s">
        <v>105</v>
      </c>
      <c r="C103" s="65" t="s">
        <v>229</v>
      </c>
      <c r="D103" s="66"/>
      <c r="E103" s="27">
        <v>30000</v>
      </c>
      <c r="F103" s="27">
        <v>15000</v>
      </c>
      <c r="G103" s="27">
        <v>15000</v>
      </c>
    </row>
    <row r="104" spans="1:7" ht="15.75" x14ac:dyDescent="0.2">
      <c r="A104" s="22" t="s">
        <v>230</v>
      </c>
      <c r="B104" s="1" t="s">
        <v>105</v>
      </c>
      <c r="C104" s="67" t="s">
        <v>231</v>
      </c>
      <c r="D104" s="68"/>
      <c r="E104" s="24">
        <v>1047859.65</v>
      </c>
      <c r="F104" s="24">
        <v>874899.15</v>
      </c>
      <c r="G104" s="24">
        <v>172960.5</v>
      </c>
    </row>
    <row r="105" spans="1:7" ht="45" x14ac:dyDescent="0.2">
      <c r="A105" s="25" t="s">
        <v>122</v>
      </c>
      <c r="B105" s="2" t="s">
        <v>105</v>
      </c>
      <c r="C105" s="65" t="s">
        <v>232</v>
      </c>
      <c r="D105" s="66"/>
      <c r="E105" s="27">
        <v>935227.65</v>
      </c>
      <c r="F105" s="27">
        <v>762267.15</v>
      </c>
      <c r="G105" s="27">
        <v>172960.5</v>
      </c>
    </row>
    <row r="106" spans="1:7" ht="45" x14ac:dyDescent="0.2">
      <c r="A106" s="25" t="s">
        <v>124</v>
      </c>
      <c r="B106" s="2" t="s">
        <v>105</v>
      </c>
      <c r="C106" s="65" t="s">
        <v>233</v>
      </c>
      <c r="D106" s="66"/>
      <c r="E106" s="27">
        <v>935227.65</v>
      </c>
      <c r="F106" s="27">
        <v>762267.15</v>
      </c>
      <c r="G106" s="27">
        <v>172960.5</v>
      </c>
    </row>
    <row r="107" spans="1:7" ht="15" x14ac:dyDescent="0.2">
      <c r="A107" s="25" t="s">
        <v>126</v>
      </c>
      <c r="B107" s="2" t="s">
        <v>105</v>
      </c>
      <c r="C107" s="65" t="s">
        <v>234</v>
      </c>
      <c r="D107" s="66"/>
      <c r="E107" s="27">
        <v>672444.65</v>
      </c>
      <c r="F107" s="27">
        <v>512780.29</v>
      </c>
      <c r="G107" s="27">
        <v>159664.35999999999</v>
      </c>
    </row>
    <row r="108" spans="1:7" ht="15" x14ac:dyDescent="0.2">
      <c r="A108" s="25" t="s">
        <v>128</v>
      </c>
      <c r="B108" s="2" t="s">
        <v>105</v>
      </c>
      <c r="C108" s="65" t="s">
        <v>235</v>
      </c>
      <c r="D108" s="66"/>
      <c r="E108" s="27">
        <v>262783</v>
      </c>
      <c r="F108" s="27">
        <v>249486.86</v>
      </c>
      <c r="G108" s="27">
        <v>13296.14</v>
      </c>
    </row>
    <row r="109" spans="1:7" ht="45" x14ac:dyDescent="0.2">
      <c r="A109" s="25" t="s">
        <v>219</v>
      </c>
      <c r="B109" s="2" t="s">
        <v>105</v>
      </c>
      <c r="C109" s="65" t="s">
        <v>236</v>
      </c>
      <c r="D109" s="66"/>
      <c r="E109" s="27">
        <v>112632</v>
      </c>
      <c r="F109" s="27">
        <v>112632</v>
      </c>
      <c r="G109" s="27"/>
    </row>
    <row r="110" spans="1:7" ht="45" x14ac:dyDescent="0.2">
      <c r="A110" s="25" t="s">
        <v>221</v>
      </c>
      <c r="B110" s="2" t="s">
        <v>105</v>
      </c>
      <c r="C110" s="65" t="s">
        <v>237</v>
      </c>
      <c r="D110" s="66"/>
      <c r="E110" s="27">
        <v>112632</v>
      </c>
      <c r="F110" s="27">
        <v>112632</v>
      </c>
      <c r="G110" s="27"/>
    </row>
    <row r="111" spans="1:7" ht="45" x14ac:dyDescent="0.2">
      <c r="A111" s="25" t="s">
        <v>223</v>
      </c>
      <c r="B111" s="2" t="s">
        <v>105</v>
      </c>
      <c r="C111" s="65" t="s">
        <v>238</v>
      </c>
      <c r="D111" s="66"/>
      <c r="E111" s="27">
        <v>112632</v>
      </c>
      <c r="F111" s="27">
        <v>112632</v>
      </c>
      <c r="G111" s="27"/>
    </row>
    <row r="112" spans="1:7" ht="31.5" x14ac:dyDescent="0.2">
      <c r="A112" s="22" t="s">
        <v>239</v>
      </c>
      <c r="B112" s="1" t="s">
        <v>105</v>
      </c>
      <c r="C112" s="67" t="s">
        <v>240</v>
      </c>
      <c r="D112" s="68"/>
      <c r="E112" s="24">
        <v>3707018.85</v>
      </c>
      <c r="F112" s="24">
        <v>3653077.26</v>
      </c>
      <c r="G112" s="24">
        <v>53941.59</v>
      </c>
    </row>
    <row r="113" spans="1:7" ht="45" x14ac:dyDescent="0.2">
      <c r="A113" s="25" t="s">
        <v>122</v>
      </c>
      <c r="B113" s="2" t="s">
        <v>105</v>
      </c>
      <c r="C113" s="65" t="s">
        <v>241</v>
      </c>
      <c r="D113" s="66"/>
      <c r="E113" s="27">
        <v>3707018.85</v>
      </c>
      <c r="F113" s="27">
        <v>3653077.26</v>
      </c>
      <c r="G113" s="27">
        <v>53941.59</v>
      </c>
    </row>
    <row r="114" spans="1:7" ht="45" x14ac:dyDescent="0.2">
      <c r="A114" s="25" t="s">
        <v>124</v>
      </c>
      <c r="B114" s="2" t="s">
        <v>105</v>
      </c>
      <c r="C114" s="65" t="s">
        <v>242</v>
      </c>
      <c r="D114" s="66"/>
      <c r="E114" s="27">
        <v>3707018.85</v>
      </c>
      <c r="F114" s="27">
        <v>3653077.26</v>
      </c>
      <c r="G114" s="27">
        <v>53941.59</v>
      </c>
    </row>
    <row r="115" spans="1:7" ht="15" x14ac:dyDescent="0.2">
      <c r="A115" s="25" t="s">
        <v>126</v>
      </c>
      <c r="B115" s="2" t="s">
        <v>105</v>
      </c>
      <c r="C115" s="65" t="s">
        <v>243</v>
      </c>
      <c r="D115" s="66"/>
      <c r="E115" s="27">
        <v>3707018.85</v>
      </c>
      <c r="F115" s="27">
        <v>3653077.26</v>
      </c>
      <c r="G115" s="27">
        <v>53941.59</v>
      </c>
    </row>
    <row r="116" spans="1:7" ht="15.75" x14ac:dyDescent="0.2">
      <c r="A116" s="22" t="s">
        <v>244</v>
      </c>
      <c r="B116" s="1" t="s">
        <v>105</v>
      </c>
      <c r="C116" s="67" t="s">
        <v>245</v>
      </c>
      <c r="D116" s="68"/>
      <c r="E116" s="24">
        <v>2416000</v>
      </c>
      <c r="F116" s="24">
        <v>2416000</v>
      </c>
      <c r="G116" s="24">
        <v>0</v>
      </c>
    </row>
    <row r="117" spans="1:7" ht="15" x14ac:dyDescent="0.2">
      <c r="A117" s="25" t="s">
        <v>134</v>
      </c>
      <c r="B117" s="2" t="s">
        <v>105</v>
      </c>
      <c r="C117" s="65" t="s">
        <v>246</v>
      </c>
      <c r="D117" s="66"/>
      <c r="E117" s="27">
        <v>2416000</v>
      </c>
      <c r="F117" s="27">
        <v>2416000</v>
      </c>
      <c r="G117" s="27"/>
    </row>
    <row r="118" spans="1:7" ht="15" x14ac:dyDescent="0.2">
      <c r="A118" s="25" t="s">
        <v>91</v>
      </c>
      <c r="B118" s="2" t="s">
        <v>105</v>
      </c>
      <c r="C118" s="65" t="s">
        <v>247</v>
      </c>
      <c r="D118" s="66"/>
      <c r="E118" s="27">
        <v>2416000</v>
      </c>
      <c r="F118" s="27">
        <v>2416000</v>
      </c>
      <c r="G118" s="27"/>
    </row>
    <row r="119" spans="1:7" ht="15.75" x14ac:dyDescent="0.2">
      <c r="A119" s="22" t="s">
        <v>248</v>
      </c>
      <c r="B119" s="1" t="s">
        <v>105</v>
      </c>
      <c r="C119" s="67" t="s">
        <v>249</v>
      </c>
      <c r="D119" s="68"/>
      <c r="E119" s="24">
        <v>2416000</v>
      </c>
      <c r="F119" s="24">
        <v>2416000</v>
      </c>
      <c r="G119" s="24">
        <v>0</v>
      </c>
    </row>
    <row r="120" spans="1:7" ht="15" x14ac:dyDescent="0.2">
      <c r="A120" s="25" t="s">
        <v>134</v>
      </c>
      <c r="B120" s="2" t="s">
        <v>105</v>
      </c>
      <c r="C120" s="65" t="s">
        <v>250</v>
      </c>
      <c r="D120" s="66"/>
      <c r="E120" s="27">
        <v>2416000</v>
      </c>
      <c r="F120" s="27">
        <v>2416000</v>
      </c>
      <c r="G120" s="27"/>
    </row>
    <row r="121" spans="1:7" ht="15" x14ac:dyDescent="0.2">
      <c r="A121" s="25" t="s">
        <v>91</v>
      </c>
      <c r="B121" s="2" t="s">
        <v>105</v>
      </c>
      <c r="C121" s="65" t="s">
        <v>251</v>
      </c>
      <c r="D121" s="66"/>
      <c r="E121" s="27">
        <v>2416000</v>
      </c>
      <c r="F121" s="27">
        <v>2416000</v>
      </c>
      <c r="G121" s="27"/>
    </row>
    <row r="122" spans="1:7" ht="15.75" x14ac:dyDescent="0.2">
      <c r="A122" s="22" t="s">
        <v>252</v>
      </c>
      <c r="B122" s="1" t="s">
        <v>105</v>
      </c>
      <c r="C122" s="67" t="s">
        <v>253</v>
      </c>
      <c r="D122" s="68"/>
      <c r="E122" s="24">
        <v>39000</v>
      </c>
      <c r="F122" s="24">
        <v>24000</v>
      </c>
      <c r="G122" s="24">
        <v>15000</v>
      </c>
    </row>
    <row r="123" spans="1:7" ht="45" x14ac:dyDescent="0.2">
      <c r="A123" s="25" t="s">
        <v>122</v>
      </c>
      <c r="B123" s="2" t="s">
        <v>105</v>
      </c>
      <c r="C123" s="65" t="s">
        <v>254</v>
      </c>
      <c r="D123" s="66"/>
      <c r="E123" s="27">
        <v>15000</v>
      </c>
      <c r="F123" s="27" t="s">
        <v>23</v>
      </c>
      <c r="G123" s="27">
        <v>15000</v>
      </c>
    </row>
    <row r="124" spans="1:7" ht="45" x14ac:dyDescent="0.2">
      <c r="A124" s="25" t="s">
        <v>124</v>
      </c>
      <c r="B124" s="2" t="s">
        <v>105</v>
      </c>
      <c r="C124" s="65" t="s">
        <v>255</v>
      </c>
      <c r="D124" s="66"/>
      <c r="E124" s="27">
        <v>15000</v>
      </c>
      <c r="F124" s="27" t="s">
        <v>23</v>
      </c>
      <c r="G124" s="27">
        <v>15000</v>
      </c>
    </row>
    <row r="125" spans="1:7" ht="15" x14ac:dyDescent="0.2">
      <c r="A125" s="25" t="s">
        <v>126</v>
      </c>
      <c r="B125" s="2" t="s">
        <v>105</v>
      </c>
      <c r="C125" s="65" t="s">
        <v>256</v>
      </c>
      <c r="D125" s="66"/>
      <c r="E125" s="27">
        <v>15000</v>
      </c>
      <c r="F125" s="27" t="s">
        <v>23</v>
      </c>
      <c r="G125" s="27">
        <v>15000</v>
      </c>
    </row>
    <row r="126" spans="1:7" ht="30" x14ac:dyDescent="0.2">
      <c r="A126" s="25" t="s">
        <v>130</v>
      </c>
      <c r="B126" s="2" t="s">
        <v>105</v>
      </c>
      <c r="C126" s="65" t="s">
        <v>257</v>
      </c>
      <c r="D126" s="66"/>
      <c r="E126" s="27">
        <v>24000</v>
      </c>
      <c r="F126" s="27">
        <v>24000</v>
      </c>
      <c r="G126" s="27"/>
    </row>
    <row r="127" spans="1:7" ht="30" x14ac:dyDescent="0.2">
      <c r="A127" s="25" t="s">
        <v>258</v>
      </c>
      <c r="B127" s="2" t="s">
        <v>105</v>
      </c>
      <c r="C127" s="65" t="s">
        <v>259</v>
      </c>
      <c r="D127" s="66"/>
      <c r="E127" s="27">
        <v>24000</v>
      </c>
      <c r="F127" s="27">
        <v>24000</v>
      </c>
      <c r="G127" s="27"/>
    </row>
    <row r="128" spans="1:7" ht="30" x14ac:dyDescent="0.2">
      <c r="A128" s="25" t="s">
        <v>260</v>
      </c>
      <c r="B128" s="2" t="s">
        <v>105</v>
      </c>
      <c r="C128" s="65" t="s">
        <v>261</v>
      </c>
      <c r="D128" s="66"/>
      <c r="E128" s="27">
        <v>24000</v>
      </c>
      <c r="F128" s="27">
        <v>24000</v>
      </c>
      <c r="G128" s="27"/>
    </row>
    <row r="129" spans="1:7" ht="15.75" x14ac:dyDescent="0.2">
      <c r="A129" s="22" t="s">
        <v>262</v>
      </c>
      <c r="B129" s="1" t="s">
        <v>105</v>
      </c>
      <c r="C129" s="67" t="s">
        <v>263</v>
      </c>
      <c r="D129" s="68"/>
      <c r="E129" s="24">
        <v>24000</v>
      </c>
      <c r="F129" s="24">
        <v>24000</v>
      </c>
      <c r="G129" s="24">
        <v>0</v>
      </c>
    </row>
    <row r="130" spans="1:7" ht="30" x14ac:dyDescent="0.2">
      <c r="A130" s="25" t="s">
        <v>130</v>
      </c>
      <c r="B130" s="2" t="s">
        <v>105</v>
      </c>
      <c r="C130" s="65" t="s">
        <v>264</v>
      </c>
      <c r="D130" s="66"/>
      <c r="E130" s="27">
        <v>24000</v>
      </c>
      <c r="F130" s="27">
        <v>24000</v>
      </c>
      <c r="G130" s="27"/>
    </row>
    <row r="131" spans="1:7" ht="30" x14ac:dyDescent="0.2">
      <c r="A131" s="25" t="s">
        <v>258</v>
      </c>
      <c r="B131" s="2" t="s">
        <v>105</v>
      </c>
      <c r="C131" s="65" t="s">
        <v>265</v>
      </c>
      <c r="D131" s="66"/>
      <c r="E131" s="27">
        <v>24000</v>
      </c>
      <c r="F131" s="27">
        <v>24000</v>
      </c>
      <c r="G131" s="27"/>
    </row>
    <row r="132" spans="1:7" ht="30" x14ac:dyDescent="0.2">
      <c r="A132" s="25" t="s">
        <v>260</v>
      </c>
      <c r="B132" s="2" t="s">
        <v>105</v>
      </c>
      <c r="C132" s="65" t="s">
        <v>266</v>
      </c>
      <c r="D132" s="66"/>
      <c r="E132" s="27">
        <v>24000</v>
      </c>
      <c r="F132" s="27">
        <v>24000</v>
      </c>
      <c r="G132" s="27"/>
    </row>
    <row r="133" spans="1:7" ht="15.75" x14ac:dyDescent="0.2">
      <c r="A133" s="22" t="s">
        <v>267</v>
      </c>
      <c r="B133" s="1" t="s">
        <v>105</v>
      </c>
      <c r="C133" s="67" t="s">
        <v>268</v>
      </c>
      <c r="D133" s="68"/>
      <c r="E133" s="24">
        <v>15000</v>
      </c>
      <c r="F133" s="24" t="s">
        <v>23</v>
      </c>
      <c r="G133" s="24">
        <v>15000</v>
      </c>
    </row>
    <row r="134" spans="1:7" ht="45" x14ac:dyDescent="0.2">
      <c r="A134" s="25" t="s">
        <v>122</v>
      </c>
      <c r="B134" s="2" t="s">
        <v>105</v>
      </c>
      <c r="C134" s="65" t="s">
        <v>269</v>
      </c>
      <c r="D134" s="66"/>
      <c r="E134" s="27">
        <v>15000</v>
      </c>
      <c r="F134" s="27" t="s">
        <v>23</v>
      </c>
      <c r="G134" s="27">
        <v>15000</v>
      </c>
    </row>
    <row r="135" spans="1:7" ht="45" x14ac:dyDescent="0.2">
      <c r="A135" s="25" t="s">
        <v>124</v>
      </c>
      <c r="B135" s="2" t="s">
        <v>105</v>
      </c>
      <c r="C135" s="65" t="s">
        <v>270</v>
      </c>
      <c r="D135" s="66"/>
      <c r="E135" s="27">
        <v>15000</v>
      </c>
      <c r="F135" s="27" t="s">
        <v>23</v>
      </c>
      <c r="G135" s="27">
        <v>15000</v>
      </c>
    </row>
    <row r="136" spans="1:7" ht="15" x14ac:dyDescent="0.2">
      <c r="A136" s="25" t="s">
        <v>126</v>
      </c>
      <c r="B136" s="2" t="s">
        <v>105</v>
      </c>
      <c r="C136" s="65" t="s">
        <v>271</v>
      </c>
      <c r="D136" s="66"/>
      <c r="E136" s="27">
        <v>15000</v>
      </c>
      <c r="F136" s="27" t="s">
        <v>23</v>
      </c>
      <c r="G136" s="27">
        <v>15000</v>
      </c>
    </row>
    <row r="137" spans="1:7" ht="31.5" x14ac:dyDescent="0.2">
      <c r="A137" s="22" t="s">
        <v>272</v>
      </c>
      <c r="B137" s="1" t="s">
        <v>273</v>
      </c>
      <c r="C137" s="67" t="s">
        <v>24</v>
      </c>
      <c r="D137" s="68"/>
      <c r="E137" s="24" t="s">
        <v>24</v>
      </c>
      <c r="F137" s="24">
        <v>-9987000.9800000004</v>
      </c>
      <c r="G137" s="24" t="s">
        <v>24</v>
      </c>
    </row>
    <row r="138" spans="1:7" ht="12.75" customHeight="1" x14ac:dyDescent="0.2">
      <c r="A138" s="37"/>
      <c r="B138" s="37"/>
      <c r="C138" s="37"/>
      <c r="D138" s="37"/>
      <c r="E138" s="37"/>
      <c r="F138" s="37"/>
      <c r="G138" s="37"/>
    </row>
    <row r="139" spans="1:7" ht="12.75" customHeight="1" x14ac:dyDescent="0.2">
      <c r="A139" s="37"/>
      <c r="B139" s="37"/>
      <c r="C139" s="37"/>
      <c r="D139" s="37"/>
      <c r="E139" s="37"/>
      <c r="F139" s="37"/>
      <c r="G139" s="37"/>
    </row>
    <row r="140" spans="1:7" ht="12.75" customHeight="1" x14ac:dyDescent="0.2">
      <c r="A140" s="37"/>
      <c r="B140" s="37"/>
      <c r="C140" s="37"/>
      <c r="D140" s="37"/>
      <c r="E140" s="37"/>
      <c r="F140" s="37"/>
      <c r="G140" s="37"/>
    </row>
    <row r="141" spans="1:7" ht="12.75" customHeight="1" x14ac:dyDescent="0.2">
      <c r="A141" s="37"/>
      <c r="B141" s="37"/>
      <c r="C141" s="37"/>
      <c r="D141" s="37"/>
      <c r="E141" s="37"/>
      <c r="F141" s="37"/>
      <c r="G141" s="37"/>
    </row>
  </sheetData>
  <mergeCells count="133">
    <mergeCell ref="B4:B11"/>
    <mergeCell ref="A4:A11"/>
    <mergeCell ref="G4:G11"/>
    <mergeCell ref="C133:D133"/>
    <mergeCell ref="C134:D134"/>
    <mergeCell ref="C135:D135"/>
    <mergeCell ref="C136:D136"/>
    <mergeCell ref="C137:D137"/>
    <mergeCell ref="F4:F5"/>
    <mergeCell ref="E4:E11"/>
    <mergeCell ref="C4:D11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03:D103"/>
    <mergeCell ref="C104:D104"/>
    <mergeCell ref="C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91:D91"/>
    <mergeCell ref="C92:D92"/>
    <mergeCell ref="C93:D93"/>
    <mergeCell ref="C94:D94"/>
    <mergeCell ref="C95:D95"/>
    <mergeCell ref="C96:D96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F6:F11"/>
    <mergeCell ref="C12:D12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</mergeCells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30" workbookViewId="0">
      <selection activeCell="J28" sqref="J28"/>
    </sheetView>
  </sheetViews>
  <sheetFormatPr defaultRowHeight="12.75" x14ac:dyDescent="0.2"/>
  <cols>
    <col min="1" max="1" width="46" customWidth="1"/>
    <col min="2" max="3" width="5.5703125" customWidth="1"/>
    <col min="4" max="4" width="18.5703125" customWidth="1"/>
    <col min="5" max="5" width="13.7109375" customWidth="1"/>
    <col min="6" max="6" width="14.140625" customWidth="1"/>
  </cols>
  <sheetData>
    <row r="1" spans="1:7" x14ac:dyDescent="0.2">
      <c r="A1" s="82"/>
      <c r="B1" s="83"/>
      <c r="C1" s="83"/>
      <c r="D1" s="83"/>
      <c r="E1" s="83"/>
      <c r="F1" s="83"/>
      <c r="G1" s="82"/>
    </row>
    <row r="2" spans="1:7" ht="15" x14ac:dyDescent="0.25">
      <c r="A2" s="84" t="s">
        <v>305</v>
      </c>
      <c r="B2" s="84"/>
      <c r="C2" s="84"/>
      <c r="D2" s="84"/>
      <c r="E2" s="84"/>
      <c r="F2" s="84"/>
      <c r="G2" s="85"/>
    </row>
    <row r="3" spans="1:7" ht="13.5" thickBot="1" x14ac:dyDescent="0.25">
      <c r="A3" s="82"/>
      <c r="B3" s="86"/>
      <c r="C3" s="86"/>
      <c r="D3" s="87"/>
      <c r="E3" s="88"/>
      <c r="F3" s="88"/>
      <c r="G3" s="85"/>
    </row>
    <row r="4" spans="1:7" x14ac:dyDescent="0.2">
      <c r="A4" s="89" t="s">
        <v>10</v>
      </c>
      <c r="B4" s="90" t="s">
        <v>11</v>
      </c>
      <c r="C4" s="91" t="s">
        <v>306</v>
      </c>
      <c r="D4" s="92"/>
      <c r="E4" s="93" t="s">
        <v>307</v>
      </c>
      <c r="F4" s="93" t="s">
        <v>308</v>
      </c>
      <c r="G4" s="82"/>
    </row>
    <row r="5" spans="1:7" x14ac:dyDescent="0.2">
      <c r="A5" s="94"/>
      <c r="B5" s="95"/>
      <c r="C5" s="96"/>
      <c r="D5" s="97"/>
      <c r="E5" s="98" t="s">
        <v>297</v>
      </c>
      <c r="F5" s="98" t="s">
        <v>297</v>
      </c>
      <c r="G5" s="88"/>
    </row>
    <row r="6" spans="1:7" ht="12.75" customHeight="1" x14ac:dyDescent="0.2">
      <c r="A6" s="94"/>
      <c r="B6" s="95"/>
      <c r="C6" s="96"/>
      <c r="D6" s="97"/>
      <c r="E6" s="99"/>
      <c r="F6" s="74"/>
      <c r="G6" s="88"/>
    </row>
    <row r="7" spans="1:7" ht="12.75" customHeight="1" x14ac:dyDescent="0.2">
      <c r="A7" s="94"/>
      <c r="B7" s="95"/>
      <c r="C7" s="96"/>
      <c r="D7" s="97"/>
      <c r="E7" s="99"/>
      <c r="F7" s="74"/>
      <c r="G7" s="88"/>
    </row>
    <row r="8" spans="1:7" ht="12.75" customHeight="1" x14ac:dyDescent="0.2">
      <c r="A8" s="94"/>
      <c r="B8" s="95"/>
      <c r="C8" s="96"/>
      <c r="D8" s="97"/>
      <c r="E8" s="99"/>
      <c r="F8" s="74"/>
      <c r="G8" s="88"/>
    </row>
    <row r="9" spans="1:7" ht="12.75" customHeight="1" x14ac:dyDescent="0.2">
      <c r="A9" s="94"/>
      <c r="B9" s="95"/>
      <c r="C9" s="96"/>
      <c r="D9" s="97"/>
      <c r="E9" s="99"/>
      <c r="F9" s="74"/>
      <c r="G9" s="88"/>
    </row>
    <row r="10" spans="1:7" x14ac:dyDescent="0.2">
      <c r="A10" s="100"/>
      <c r="B10" s="101"/>
      <c r="C10" s="102"/>
      <c r="D10" s="103"/>
      <c r="E10" s="104"/>
      <c r="F10" s="75"/>
      <c r="G10" s="88"/>
    </row>
    <row r="11" spans="1:7" ht="13.5" thickBot="1" x14ac:dyDescent="0.25">
      <c r="A11" s="105">
        <v>1</v>
      </c>
      <c r="B11" s="106">
        <v>2</v>
      </c>
      <c r="C11" s="107">
        <v>3</v>
      </c>
      <c r="D11" s="108"/>
      <c r="E11" s="109" t="s">
        <v>309</v>
      </c>
      <c r="F11" s="110" t="s">
        <v>310</v>
      </c>
      <c r="G11" s="88"/>
    </row>
    <row r="12" spans="1:7" ht="22.5" x14ac:dyDescent="0.2">
      <c r="A12" s="111" t="s">
        <v>311</v>
      </c>
      <c r="B12" s="112" t="s">
        <v>274</v>
      </c>
      <c r="C12" s="113" t="s">
        <v>24</v>
      </c>
      <c r="D12" s="114"/>
      <c r="E12" s="115">
        <f>E16</f>
        <v>438854</v>
      </c>
      <c r="F12" s="115">
        <f>F16</f>
        <v>-679335.80999999866</v>
      </c>
      <c r="G12" s="88"/>
    </row>
    <row r="13" spans="1:7" x14ac:dyDescent="0.2">
      <c r="A13" s="116" t="s">
        <v>26</v>
      </c>
      <c r="B13" s="117"/>
      <c r="C13" s="118"/>
      <c r="D13" s="119"/>
      <c r="E13" s="120"/>
      <c r="F13" s="120"/>
      <c r="G13" s="88"/>
    </row>
    <row r="14" spans="1:7" x14ac:dyDescent="0.2">
      <c r="A14" s="111" t="s">
        <v>275</v>
      </c>
      <c r="B14" s="112" t="s">
        <v>276</v>
      </c>
      <c r="C14" s="113" t="s">
        <v>24</v>
      </c>
      <c r="D14" s="114"/>
      <c r="E14" s="115" t="s">
        <v>23</v>
      </c>
      <c r="F14" s="115" t="s">
        <v>23</v>
      </c>
      <c r="G14" s="88"/>
    </row>
    <row r="15" spans="1:7" x14ac:dyDescent="0.2">
      <c r="A15" s="111" t="s">
        <v>277</v>
      </c>
      <c r="B15" s="112" t="s">
        <v>278</v>
      </c>
      <c r="C15" s="113" t="s">
        <v>24</v>
      </c>
      <c r="D15" s="114"/>
      <c r="E15" s="115" t="s">
        <v>23</v>
      </c>
      <c r="F15" s="115" t="s">
        <v>23</v>
      </c>
      <c r="G15" s="88"/>
    </row>
    <row r="16" spans="1:7" x14ac:dyDescent="0.2">
      <c r="A16" s="111" t="s">
        <v>279</v>
      </c>
      <c r="B16" s="112" t="s">
        <v>280</v>
      </c>
      <c r="C16" s="113" t="s">
        <v>312</v>
      </c>
      <c r="D16" s="114"/>
      <c r="E16" s="115">
        <f>E17</f>
        <v>438854</v>
      </c>
      <c r="F16" s="115">
        <f>F17</f>
        <v>-679335.80999999866</v>
      </c>
      <c r="G16" s="88"/>
    </row>
    <row r="17" spans="1:7" ht="22.5" x14ac:dyDescent="0.2">
      <c r="A17" s="111" t="s">
        <v>313</v>
      </c>
      <c r="B17" s="112" t="s">
        <v>280</v>
      </c>
      <c r="C17" s="113" t="s">
        <v>314</v>
      </c>
      <c r="D17" s="114"/>
      <c r="E17" s="115">
        <f>E21+E24</f>
        <v>438854</v>
      </c>
      <c r="F17" s="115">
        <f>F21+F24</f>
        <v>-679335.80999999866</v>
      </c>
      <c r="G17" s="88"/>
    </row>
    <row r="18" spans="1:7" ht="45" x14ac:dyDescent="0.2">
      <c r="A18" s="111" t="s">
        <v>315</v>
      </c>
      <c r="B18" s="112" t="s">
        <v>280</v>
      </c>
      <c r="C18" s="113" t="s">
        <v>316</v>
      </c>
      <c r="D18" s="114"/>
      <c r="E18" s="115" t="s">
        <v>23</v>
      </c>
      <c r="F18" s="115" t="s">
        <v>23</v>
      </c>
      <c r="G18" s="88"/>
    </row>
    <row r="19" spans="1:7" x14ac:dyDescent="0.2">
      <c r="A19" s="111" t="s">
        <v>317</v>
      </c>
      <c r="B19" s="112" t="s">
        <v>281</v>
      </c>
      <c r="C19" s="113"/>
      <c r="D19" s="114"/>
      <c r="E19" s="115" t="s">
        <v>23</v>
      </c>
      <c r="F19" s="115" t="s">
        <v>23</v>
      </c>
      <c r="G19" s="88"/>
    </row>
    <row r="20" spans="1:7" x14ac:dyDescent="0.2">
      <c r="A20" s="111" t="s">
        <v>318</v>
      </c>
      <c r="B20" s="112" t="s">
        <v>281</v>
      </c>
      <c r="C20" s="113" t="s">
        <v>319</v>
      </c>
      <c r="D20" s="114"/>
      <c r="E20" s="115">
        <f>E21</f>
        <v>-10480808.41</v>
      </c>
      <c r="F20" s="115">
        <f>F21</f>
        <v>-10973994.359999999</v>
      </c>
      <c r="G20" s="88"/>
    </row>
    <row r="21" spans="1:7" ht="22.5" x14ac:dyDescent="0.2">
      <c r="A21" s="116" t="s">
        <v>282</v>
      </c>
      <c r="B21" s="117" t="s">
        <v>281</v>
      </c>
      <c r="C21" s="118" t="s">
        <v>283</v>
      </c>
      <c r="D21" s="119"/>
      <c r="E21" s="120">
        <v>-10480808.41</v>
      </c>
      <c r="F21" s="120">
        <v>-10973994.359999999</v>
      </c>
      <c r="G21" s="88"/>
    </row>
    <row r="22" spans="1:7" x14ac:dyDescent="0.2">
      <c r="A22" s="111" t="s">
        <v>318</v>
      </c>
      <c r="B22" s="112" t="s">
        <v>281</v>
      </c>
      <c r="C22" s="113" t="s">
        <v>319</v>
      </c>
      <c r="D22" s="114"/>
      <c r="E22" s="115" t="s">
        <v>23</v>
      </c>
      <c r="F22" s="115" t="s">
        <v>23</v>
      </c>
      <c r="G22" s="88"/>
    </row>
    <row r="23" spans="1:7" x14ac:dyDescent="0.2">
      <c r="A23" s="111" t="s">
        <v>320</v>
      </c>
      <c r="B23" s="112" t="s">
        <v>284</v>
      </c>
      <c r="C23" s="113"/>
      <c r="D23" s="114"/>
      <c r="E23" s="115" t="s">
        <v>23</v>
      </c>
      <c r="F23" s="115" t="s">
        <v>23</v>
      </c>
      <c r="G23" s="88"/>
    </row>
    <row r="24" spans="1:7" x14ac:dyDescent="0.2">
      <c r="A24" s="111" t="s">
        <v>321</v>
      </c>
      <c r="B24" s="112" t="s">
        <v>284</v>
      </c>
      <c r="C24" s="113" t="s">
        <v>322</v>
      </c>
      <c r="D24" s="114"/>
      <c r="E24" s="115">
        <f>E25</f>
        <v>10919662.41</v>
      </c>
      <c r="F24" s="115">
        <f>F25</f>
        <v>10294658.550000001</v>
      </c>
      <c r="G24" s="88"/>
    </row>
    <row r="25" spans="1:7" ht="22.5" x14ac:dyDescent="0.2">
      <c r="A25" s="116" t="s">
        <v>285</v>
      </c>
      <c r="B25" s="117" t="s">
        <v>284</v>
      </c>
      <c r="C25" s="118" t="s">
        <v>286</v>
      </c>
      <c r="D25" s="119"/>
      <c r="E25" s="120">
        <v>10919662.41</v>
      </c>
      <c r="F25" s="120">
        <v>10294658.550000001</v>
      </c>
      <c r="G25" s="88"/>
    </row>
    <row r="26" spans="1:7" x14ac:dyDescent="0.2">
      <c r="A26" s="111" t="s">
        <v>321</v>
      </c>
      <c r="B26" s="112" t="s">
        <v>284</v>
      </c>
      <c r="C26" s="113" t="s">
        <v>323</v>
      </c>
      <c r="D26" s="114"/>
      <c r="E26" s="115" t="s">
        <v>23</v>
      </c>
      <c r="F26" s="115" t="s">
        <v>23</v>
      </c>
      <c r="G26" s="88"/>
    </row>
    <row r="27" spans="1:7" ht="12.75" customHeight="1" x14ac:dyDescent="0.2">
      <c r="A27" s="121"/>
      <c r="B27" s="122"/>
      <c r="C27" s="122"/>
      <c r="D27" s="122"/>
      <c r="E27" s="123"/>
      <c r="F27" s="123"/>
      <c r="G27" s="88"/>
    </row>
    <row r="28" spans="1:7" x14ac:dyDescent="0.2">
      <c r="D28" s="88"/>
      <c r="E28" s="88"/>
      <c r="F28" s="88"/>
      <c r="G28" s="88"/>
    </row>
    <row r="29" spans="1:7" x14ac:dyDescent="0.2">
      <c r="A29" s="124" t="s">
        <v>324</v>
      </c>
      <c r="D29" s="125"/>
      <c r="E29" s="126"/>
      <c r="F29" s="126"/>
      <c r="G29" s="88"/>
    </row>
    <row r="30" spans="1:7" x14ac:dyDescent="0.2">
      <c r="A30" t="s">
        <v>325</v>
      </c>
      <c r="D30" s="88"/>
      <c r="E30" s="127"/>
      <c r="F30" s="128"/>
      <c r="G30" s="88"/>
    </row>
    <row r="31" spans="1:7" x14ac:dyDescent="0.2">
      <c r="A31" t="s">
        <v>326</v>
      </c>
      <c r="B31" s="124" t="s">
        <v>329</v>
      </c>
      <c r="D31" s="88"/>
      <c r="E31" s="128"/>
      <c r="F31" s="129"/>
      <c r="G31" s="88"/>
    </row>
    <row r="32" spans="1:7" x14ac:dyDescent="0.2">
      <c r="A32" t="s">
        <v>327</v>
      </c>
      <c r="D32" s="128"/>
      <c r="E32" s="130"/>
      <c r="F32" s="130"/>
      <c r="G32" s="88"/>
    </row>
    <row r="34" spans="1:1" ht="12.75" customHeight="1" x14ac:dyDescent="0.2">
      <c r="A34" t="s">
        <v>328</v>
      </c>
    </row>
  </sheetData>
  <mergeCells count="23">
    <mergeCell ref="C23:D23"/>
    <mergeCell ref="C24:D24"/>
    <mergeCell ref="C25:D25"/>
    <mergeCell ref="C26:D26"/>
    <mergeCell ref="E29:F29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A2:F2"/>
    <mergeCell ref="A4:A10"/>
    <mergeCell ref="B4:B10"/>
    <mergeCell ref="C4:D10"/>
    <mergeCell ref="E5:E10"/>
    <mergeCell ref="F5:F10"/>
  </mergeCells>
  <conditionalFormatting sqref="F15 F13 F28">
    <cfRule type="cellIs" priority="1" stopIfTrue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sheetData>
    <row r="1" spans="1:2" x14ac:dyDescent="0.2">
      <c r="A1" t="s">
        <v>287</v>
      </c>
      <c r="B1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dc:description>POI HSSF rep:2.54.0.70</dc:description>
  <cp:lastModifiedBy>Комп</cp:lastModifiedBy>
  <cp:lastPrinted>2022-03-11T09:33:19Z</cp:lastPrinted>
  <dcterms:created xsi:type="dcterms:W3CDTF">2022-03-11T09:47:12Z</dcterms:created>
  <dcterms:modified xsi:type="dcterms:W3CDTF">2022-04-22T06:17:15Z</dcterms:modified>
</cp:coreProperties>
</file>